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3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808"/>
  <workbookPr/>
  <bookViews>
    <workbookView xWindow="0" yWindow="460" windowWidth="33600" windowHeight="19440" tabRatio="267" activeTab="4"/>
  </bookViews>
  <sheets>
    <sheet name="Реестр" sheetId="5" r:id="rId1"/>
    <sheet name="Матрица" sheetId="8" r:id="rId2"/>
    <sheet name="План" sheetId="6" r:id="rId3"/>
    <sheet name="Монитор" sheetId="7" r:id="rId4"/>
    <sheet name="Пример" sheetId="9" r:id="rId5"/>
  </sheets>
  <externalReferences>
    <externalReference r:id="rId8"/>
  </externalReferences>
  <definedNames>
    <definedName name="_xlnm.Print_Titles" localSheetId="2">'План'!$2:$2</definedName>
  </definedNames>
  <calcPr calcId="191029"/>
  <extLst/>
</workbook>
</file>

<file path=xl/sharedStrings.xml><?xml version="1.0" encoding="utf-8"?>
<sst xmlns="http://schemas.openxmlformats.org/spreadsheetml/2006/main" count="111" uniqueCount="74">
  <si>
    <t>Влияние</t>
  </si>
  <si>
    <t>Распределение рисков</t>
  </si>
  <si>
    <t>Команда проекта</t>
  </si>
  <si>
    <t>Негативные 
последствия</t>
  </si>
  <si>
    <t>Кол-во</t>
  </si>
  <si>
    <t>ИТОГО</t>
  </si>
  <si>
    <t>Реестр рисков проекта</t>
  </si>
  <si>
    <t>№</t>
  </si>
  <si>
    <t>Ключевой риск? 
(Да / Нет)</t>
  </si>
  <si>
    <t>Срок</t>
  </si>
  <si>
    <t>Ответственный</t>
  </si>
  <si>
    <t>Ресурсы</t>
  </si>
  <si>
    <t>Наименование риска</t>
  </si>
  <si>
    <t>Наименование риска / 
Предупреждающие мероприятия и мероприятия по реагированию</t>
  </si>
  <si>
    <t>Предупреждающие мероприятия</t>
  </si>
  <si>
    <t>Подготовительные мероприятия по реагированию</t>
  </si>
  <si>
    <t>Мероприятия при срабатывании риска</t>
  </si>
  <si>
    <t>План по управлению ключевыми рисками проекта</t>
  </si>
  <si>
    <t>Спонсор проекта</t>
  </si>
  <si>
    <t>Обобщенные риск факторы</t>
  </si>
  <si>
    <t>Ядро проекта</t>
  </si>
  <si>
    <t>Вес риск фактора</t>
  </si>
  <si>
    <t>Ресурсы проекта</t>
  </si>
  <si>
    <t>Решения</t>
  </si>
  <si>
    <t>Целевая система</t>
  </si>
  <si>
    <t>Глобальные риски</t>
  </si>
  <si>
    <t>Вероятность успеха проекта, %</t>
  </si>
  <si>
    <t>Вес / Нед</t>
  </si>
  <si>
    <t>3 - среднее значение риск фактора</t>
  </si>
  <si>
    <t>9 - сильное значение риск фактора</t>
  </si>
  <si>
    <t>0 - нет влияния риск фактора</t>
  </si>
  <si>
    <t>1 - слабое значение риск фактора</t>
  </si>
  <si>
    <t>ЛЕГЕНДА</t>
  </si>
  <si>
    <t>Значения риск фактора</t>
  </si>
  <si>
    <t>1 - малый вес риск фактора</t>
  </si>
  <si>
    <t>3 - средний вес риск фактора</t>
  </si>
  <si>
    <t>9 - большой вес риск фактора</t>
  </si>
  <si>
    <t>Ключевые стейкхолдеры</t>
  </si>
  <si>
    <r>
      <t xml:space="preserve">Вероят ность 
</t>
    </r>
    <r>
      <rPr>
        <b/>
        <sz val="10"/>
        <color indexed="8"/>
        <rFont val="Arial"/>
        <family val="2"/>
      </rPr>
      <t>(1-3)</t>
    </r>
  </si>
  <si>
    <r>
      <t>Тяжесть
(1-3</t>
    </r>
    <r>
      <rPr>
        <b/>
        <sz val="10"/>
        <color indexed="8"/>
        <rFont val="Arial"/>
        <family val="2"/>
      </rPr>
      <t>)</t>
    </r>
  </si>
  <si>
    <t>Цели и границы проекта</t>
  </si>
  <si>
    <t>Эпидемия, локдаун</t>
  </si>
  <si>
    <t>Приостановка проекта, нарушение сроков</t>
  </si>
  <si>
    <t>Саботаж директора по производству</t>
  </si>
  <si>
    <t>Проблемы с внедрением, недостижение целей проекта</t>
  </si>
  <si>
    <t>Нехватка времени у ГИПа</t>
  </si>
  <si>
    <t>Нехватка знаний и навыков у ядра</t>
  </si>
  <si>
    <t>Сложности в формулировании целей</t>
  </si>
  <si>
    <t>Слишком широкие границы проекта</t>
  </si>
  <si>
    <t>Нехватка помещений для работы команды</t>
  </si>
  <si>
    <t>Снижена производительность, затягивание сроков</t>
  </si>
  <si>
    <t>Нехватка бюджета на тех. решения</t>
  </si>
  <si>
    <t>Недостижение целевых показателей</t>
  </si>
  <si>
    <t>Саботаж изменениям нач. цеха</t>
  </si>
  <si>
    <t>Длительные сроки разработки оснастки</t>
  </si>
  <si>
    <t>Длительные сроки закупки материалов</t>
  </si>
  <si>
    <t>Нет хорошей концепции будущей системы</t>
  </si>
  <si>
    <t>Отпуска членов МРГ</t>
  </si>
  <si>
    <t>Затягивание сроков, некачественные решения</t>
  </si>
  <si>
    <t>Плохая управляемость проекта, некачественные решения</t>
  </si>
  <si>
    <t>Затягивание сроков в МРГ и проекта в целом</t>
  </si>
  <si>
    <t>Отстутствие эконом. эффекта, затягивание сроков</t>
  </si>
  <si>
    <t>Сложно найти поставщика инструмента по приемлемым ценам</t>
  </si>
  <si>
    <t>Уход ключевых операторов</t>
  </si>
  <si>
    <t>Вероятность</t>
  </si>
  <si>
    <t>Тяжесть</t>
  </si>
  <si>
    <t>Опасная ситуация (Риск)</t>
  </si>
  <si>
    <t>Увеличение сроков, увеличение бюджета</t>
  </si>
  <si>
    <t>Глобальные риски для ЦС</t>
  </si>
  <si>
    <t>Ресурсы проекта (кроме людей)</t>
  </si>
  <si>
    <t>Целевая система (ЦС)</t>
  </si>
  <si>
    <t>Балл</t>
  </si>
  <si>
    <t>Риск</t>
  </si>
  <si>
    <t>Вероятн.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</si>
</sst>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color indexed="8"/>
      <name val="Arial"/>
      <family val="2"/>
    </font>
    <font>
      <b/>
      <sz val="18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0"/>
      <name val="+mn-cs"/>
      <family val="2"/>
    </font>
    <font>
      <sz val="14"/>
      <color theme="0"/>
      <name val="Calibri"/>
      <family val="2"/>
    </font>
    <font>
      <sz val="9"/>
      <color theme="0"/>
      <name val="+mn-cs"/>
      <family val="2"/>
    </font>
    <font>
      <sz val="9"/>
      <color theme="0"/>
      <name val="Calibri"/>
      <family val="2"/>
    </font>
    <font>
      <b/>
      <sz val="14"/>
      <color theme="0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FEFF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10864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 inden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indent="1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wrapText="1" inden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indent="1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left" indent="1"/>
    </xf>
    <xf numFmtId="0" fontId="12" fillId="4" borderId="5" xfId="0" applyFont="1" applyFill="1" applyBorder="1" applyAlignment="1">
      <alignment horizontal="left" indent="1"/>
    </xf>
    <xf numFmtId="0" fontId="11" fillId="4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right"/>
    </xf>
    <xf numFmtId="164" fontId="11" fillId="4" borderId="3" xfId="42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center"/>
    </xf>
    <xf numFmtId="0" fontId="0" fillId="4" borderId="6" xfId="0" applyFill="1" applyBorder="1"/>
    <xf numFmtId="0" fontId="10" fillId="4" borderId="4" xfId="0" applyFont="1" applyFill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1" fontId="11" fillId="4" borderId="3" xfId="42" applyNumberFormat="1" applyFont="1" applyFill="1" applyBorder="1" applyAlignment="1">
      <alignment horizontal="center"/>
    </xf>
    <xf numFmtId="9" fontId="11" fillId="4" borderId="3" xfId="42" applyFont="1" applyFill="1" applyBorder="1" applyAlignment="1">
      <alignment horizontal="center"/>
    </xf>
    <xf numFmtId="9" fontId="0" fillId="0" borderId="0" xfId="42" applyFont="1" applyAlignment="1">
      <alignment horizontal="center"/>
    </xf>
    <xf numFmtId="9" fontId="10" fillId="0" borderId="0" xfId="42" applyFont="1" applyAlignment="1">
      <alignment horizontal="center"/>
    </xf>
    <xf numFmtId="0" fontId="12" fillId="4" borderId="3" xfId="0" applyFont="1" applyFill="1" applyBorder="1" applyAlignment="1">
      <alignment horizontal="center"/>
    </xf>
    <xf numFmtId="9" fontId="12" fillId="4" borderId="3" xfId="42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ткрывавшаяся гиперссылка" xfId="21"/>
    <cellStyle name="Гиперссылка" xfId="22"/>
    <cellStyle name="Открывавшаяся гиперссылка" xfId="23"/>
    <cellStyle name="Гиперссылка" xfId="24"/>
    <cellStyle name="Открывавшаяся гиперссылка" xfId="25"/>
    <cellStyle name="Гиперссылка" xfId="26"/>
    <cellStyle name="Открывавшаяся гиперссылка" xfId="27"/>
    <cellStyle name="Гиперссылка" xfId="28"/>
    <cellStyle name="Открывавшаяся гиперссылка" xfId="29"/>
    <cellStyle name="Гиперссылка" xfId="30"/>
    <cellStyle name="Открывавшаяся гиперссылка" xfId="31"/>
    <cellStyle name="Гиперссылка" xfId="32"/>
    <cellStyle name="Открывавшаяся гиперссылка" xfId="33"/>
    <cellStyle name="Гиперссылка" xfId="34"/>
    <cellStyle name="Открывавшаяся гиперссылка" xfId="35"/>
    <cellStyle name="Гиперссылка" xfId="36"/>
    <cellStyle name="Открывавшаяся гиперссылка" xfId="37"/>
    <cellStyle name="Гиперссылка" xfId="38"/>
    <cellStyle name="Открывавшаяся гиперссылка" xfId="39"/>
    <cellStyle name="Гиперссылка" xfId="40"/>
    <cellStyle name="Открывавшаяся гиперссылка" xfId="41"/>
    <cellStyle name="Процентный" xfId="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Матрица рисков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ubbleChart>
        <c:varyColors val="0"/>
        <c:ser>
          <c:idx val="0"/>
          <c:order val="0"/>
          <c:tx>
            <c:strRef>
              <c:f>Реестр!$B$32</c:f>
              <c:strCache>
                <c:ptCount val="1"/>
                <c:pt idx="0">
                  <c:v>Распределение рисков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76092"/>
              </a:solidFill>
            </c:spPr>
          </c:dPt>
          <c:dPt>
            <c:idx val="1"/>
            <c:spPr>
              <a:solidFill>
                <a:srgbClr val="376092"/>
              </a:solidFill>
            </c:spPr>
          </c:dPt>
          <c:dPt>
            <c:idx val="3"/>
            <c:spPr>
              <a:solidFill>
                <a:schemeClr val="accent1">
                  <a:lumMod val="75000"/>
                </a:schemeClr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Lit>
              <c:ptCount val="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1</c:v>
              </c:pt>
              <c:pt idx="4">
                <c:v>2</c:v>
              </c:pt>
              <c:pt idx="5">
                <c:v>3</c:v>
              </c:pt>
              <c:pt idx="6">
                <c:v>1</c:v>
              </c:pt>
              <c:pt idx="7">
                <c:v>2</c:v>
              </c:pt>
              <c:pt idx="8">
                <c:v>3</c:v>
              </c:pt>
            </c:numLit>
          </c:xVal>
          <c:yVal>
            <c:numRef>
              <c:f>Реестр!$B$34:$B$42</c:f>
              <c:numCache/>
            </c:numRef>
          </c:yVal>
          <c:bubbleSize>
            <c:numRef>
              <c:f>Реестр!$E$34:$E$42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</c:numCache>
            </c:numRef>
          </c:bubbleSize>
          <c:bubble3D val="1"/>
        </c:ser>
        <c:bubbleScale val="85"/>
        <c:sizeRepresents val="w"/>
        <c:axId val="48349600"/>
        <c:axId val="32493217"/>
      </c:bubbleChart>
      <c:valAx>
        <c:axId val="48349600"/>
        <c:scaling>
          <c:orientation val="minMax"/>
          <c:max val="3.5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u="none" baseline="0">
                    <a:latin typeface="Calibri"/>
                    <a:ea typeface="Calibri"/>
                    <a:cs typeface="Calibri"/>
                  </a:rPr>
                  <a:t>Низкая                             Средняя                               Высокая</a:t>
                </a:r>
                <a:r>
                  <a:rPr lang="en-US" cap="none" sz="1400" b="0" u="none" baseline="0"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1400" u="none" baseline="0">
                    <a:latin typeface="Calibri"/>
                    <a:ea typeface="Calibri"/>
                    <a:cs typeface="Calibri"/>
                  </a:rPr>
                  <a:t>Вероятность риска</a:t>
                </a:r>
              </a:p>
            </c:rich>
          </c:tx>
          <c:layout>
            <c:manualLayout>
              <c:xMode val="edge"/>
              <c:yMode val="edge"/>
              <c:x val="0.17125"/>
              <c:y val="0.88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0">
              <a:solidFill>
                <a:schemeClr val="accent1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32493217"/>
        <c:crosses val="autoZero"/>
        <c:crossBetween val="midCat"/>
        <c:dispUnits/>
        <c:majorUnit val="1"/>
        <c:minorUnit val="0.5"/>
      </c:valAx>
      <c:valAx>
        <c:axId val="32493217"/>
        <c:scaling>
          <c:orientation val="minMax"/>
          <c:max val="3.5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u="none" baseline="0">
                    <a:latin typeface="Calibri"/>
                    <a:ea typeface="Calibri"/>
                    <a:cs typeface="Calibri"/>
                  </a:rPr>
                  <a:t>Тяжесть риска</a:t>
                </a:r>
                <a:r>
                  <a:rPr lang="en-US" cap="none" sz="1400" b="0" u="none" baseline="0">
                    <a:latin typeface="Calibri"/>
                    <a:ea typeface="Calibri"/>
                    <a:cs typeface="Calibri"/>
                  </a:rPr>
                  <a:t>
Низкая </a:t>
                </a:r>
                <a:r>
                  <a:rPr lang="en-US" cap="none" sz="1400" b="0" u="none" baseline="0">
                    <a:latin typeface="Calibri"/>
                    <a:ea typeface="Calibri"/>
                    <a:cs typeface="Calibri"/>
                  </a:rPr>
                  <a:t>               </a:t>
                </a:r>
                <a:r>
                  <a:rPr lang="en-US" cap="none" sz="1400" b="0" u="none" baseline="0">
                    <a:latin typeface="Calibri"/>
                    <a:ea typeface="Calibri"/>
                    <a:cs typeface="Calibri"/>
                  </a:rPr>
                  <a:t>Средняя</a:t>
                </a:r>
                <a:r>
                  <a:rPr lang="en-US" cap="none" sz="1400" b="0" u="none" baseline="0">
                    <a:latin typeface="Calibri"/>
                    <a:ea typeface="Calibri"/>
                    <a:cs typeface="Calibri"/>
                  </a:rPr>
                  <a:t>                     </a:t>
                </a:r>
                <a:r>
                  <a:rPr lang="en-US" cap="none" sz="1400" b="0" u="none" baseline="0">
                    <a:latin typeface="Calibri"/>
                    <a:ea typeface="Calibri"/>
                    <a:cs typeface="Calibri"/>
                  </a:rPr>
                  <a:t>Высокая</a:t>
                </a:r>
              </a:p>
            </c:rich>
          </c:tx>
          <c:layout>
            <c:manualLayout>
              <c:xMode val="edge"/>
              <c:yMode val="edge"/>
              <c:x val="0.01875"/>
              <c:y val="0.1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0">
              <a:solidFill>
                <a:schemeClr val="accent1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crossAx val="48349600"/>
        <c:crosses val="autoZero"/>
        <c:crossBetween val="midCat"/>
        <c:dispUnits/>
        <c:majorUnit val="1"/>
        <c:minorUnit val="0.5"/>
      </c:valAx>
      <c:spPr>
        <a:ln w="31750">
          <a:solidFill>
            <a:schemeClr val="accent1"/>
          </a:solidFill>
        </a:ln>
      </c:spPr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chemeClr val="bg1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85"/>
          <c:y val="0.1725"/>
          <c:w val="0.87675"/>
          <c:h val="0.7045"/>
        </c:manualLayout>
      </c:layout>
      <c:lineChart>
        <c:grouping val="standard"/>
        <c:varyColors val="0"/>
        <c:ser>
          <c:idx val="0"/>
          <c:order val="0"/>
          <c:tx>
            <c:strRef>
              <c:f>Монитор!$B$28</c:f>
              <c:strCache>
                <c:ptCount val="1"/>
                <c:pt idx="0">
                  <c:v>Вероятность успеха проекта, %</c:v>
                </c:pt>
              </c:strCache>
            </c:strRef>
          </c:tx>
          <c:spPr>
            <a:ln w="22225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Монитор!$D$28:$N$28</c:f>
              <c:numCache/>
            </c:numRef>
          </c:val>
          <c:smooth val="0"/>
        </c:ser>
        <c:marker val="1"/>
        <c:axId val="24003498"/>
        <c:axId val="14704891"/>
      </c:lineChart>
      <c:catAx>
        <c:axId val="24003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rPr>
                  <a:t>Неделя</a:t>
                </a:r>
              </a:p>
            </c:rich>
          </c:tx>
          <c:layout>
            <c:manualLayout>
              <c:xMode val="edge"/>
              <c:yMode val="edge"/>
              <c:x val="0.014"/>
              <c:y val="0.9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bg1">
                  <a:lumMod val="7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chemeClr val="bg1"/>
                </a:solidFill>
                <a:latin typeface="+mn-lt"/>
                <a:ea typeface="+mn-cs"/>
                <a:cs typeface="+mn-cs"/>
              </a:defRPr>
            </a:pPr>
          </a:p>
        </c:txPr>
        <c:crossAx val="14704891"/>
        <c:crosses val="autoZero"/>
        <c:auto val="1"/>
        <c:lblOffset val="100"/>
        <c:noMultiLvlLbl val="0"/>
      </c:catAx>
      <c:valAx>
        <c:axId val="14704891"/>
        <c:scaling>
          <c:orientation val="minMax"/>
          <c:max val="1.05"/>
          <c:min val="0"/>
        </c:scaling>
        <c:axPos val="l"/>
        <c:majorGridlines>
          <c:spPr>
            <a:ln w="9525" cap="flat" cmpd="sng">
              <a:solidFill>
                <a:schemeClr val="bg1">
                  <a:lumMod val="75000"/>
                </a:schemeClr>
              </a:solidFill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chemeClr val="bg1"/>
                </a:solidFill>
                <a:latin typeface="+mn-lt"/>
                <a:ea typeface="+mn-cs"/>
                <a:cs typeface="+mn-cs"/>
              </a:defRPr>
            </a:pPr>
          </a:p>
        </c:txPr>
        <c:crossAx val="24003498"/>
        <c:crosses val="autoZero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010864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bg1"/>
                </a:solidFill>
                <a:latin typeface="Calibri"/>
                <a:ea typeface="Calibri"/>
                <a:cs typeface="Calibri"/>
              </a:rPr>
              <a:t>Риски / Вероятность</a:t>
            </a:r>
            <a:r>
              <a:rPr lang="en-US" cap="none" sz="1400" b="0" i="0" u="none" baseline="0">
                <a:solidFill>
                  <a:schemeClr val="bg1"/>
                </a:solidFill>
                <a:latin typeface="Calibri"/>
                <a:ea typeface="Calibri"/>
                <a:cs typeface="Calibri"/>
              </a:rPr>
              <a:t> успеха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Монитор!$R$3</c:f>
              <c:strCache>
                <c:ptCount val="1"/>
                <c:pt idx="0">
                  <c:v>Риск</c:v>
                </c:pt>
              </c:strCache>
            </c:strRef>
          </c:tx>
          <c:spPr>
            <a:ln w="2222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Монитор!$R$4:$R$13</c:f>
              <c:numCache/>
            </c:numRef>
          </c:val>
          <c:smooth val="0"/>
        </c:ser>
        <c:marker val="1"/>
        <c:axId val="65235156"/>
        <c:axId val="50245493"/>
      </c:lineChart>
      <c:lineChart>
        <c:grouping val="standard"/>
        <c:varyColors val="0"/>
        <c:ser>
          <c:idx val="1"/>
          <c:order val="1"/>
          <c:tx>
            <c:strRef>
              <c:f>Монитор!$S$3</c:f>
              <c:strCache>
                <c:ptCount val="1"/>
                <c:pt idx="0">
                  <c:v>Вероятн.</c:v>
                </c:pt>
              </c:strCache>
            </c:strRef>
          </c:tx>
          <c:spPr>
            <a:ln w="2222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 w="9525">
                <a:solidFill>
                  <a:schemeClr val="accent5">
                    <a:lumMod val="40000"/>
                    <a:lumOff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Монитор!$S$4:$S$13</c:f>
              <c:numCache/>
            </c:numRef>
          </c:val>
          <c:smooth val="0"/>
        </c:ser>
        <c:marker val="1"/>
        <c:axId val="49556254"/>
        <c:axId val="43353103"/>
      </c:lineChart>
      <c:catAx>
        <c:axId val="652351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/>
                </a:solidFill>
                <a:latin typeface="+mn-lt"/>
                <a:ea typeface="+mn-cs"/>
                <a:cs typeface="+mn-cs"/>
              </a:defRPr>
            </a:pPr>
          </a:p>
        </c:txPr>
        <c:crossAx val="50245493"/>
        <c:crosses val="autoZero"/>
        <c:auto val="1"/>
        <c:lblOffset val="100"/>
        <c:noMultiLvlLbl val="0"/>
      </c:catAx>
      <c:valAx>
        <c:axId val="50245493"/>
        <c:scaling>
          <c:orientation val="minMax"/>
          <c:max val="5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/>
                </a:solidFill>
                <a:latin typeface="+mn-lt"/>
                <a:ea typeface="+mn-cs"/>
                <a:cs typeface="+mn-cs"/>
              </a:defRPr>
            </a:pPr>
          </a:p>
        </c:txPr>
        <c:crossAx val="65235156"/>
        <c:crosses val="autoZero"/>
        <c:crossBetween val="between"/>
        <c:dispUnits/>
      </c:valAx>
      <c:catAx>
        <c:axId val="49556254"/>
        <c:scaling>
          <c:orientation val="minMax"/>
        </c:scaling>
        <c:axPos val="b"/>
        <c:delete val="1"/>
        <c:majorTickMark val="out"/>
        <c:minorTickMark val="none"/>
        <c:tickLblPos val="nextTo"/>
        <c:crossAx val="43353103"/>
        <c:crosses val="autoZero"/>
        <c:auto val="1"/>
        <c:lblOffset val="100"/>
        <c:noMultiLvlLbl val="0"/>
      </c:catAx>
      <c:valAx>
        <c:axId val="43353103"/>
        <c:scaling>
          <c:orientation val="minMax"/>
        </c:scaling>
        <c:axPos val="l"/>
        <c:delete val="0"/>
        <c:numFmt formatCode="0%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/>
                </a:solidFill>
                <a:latin typeface="+mn-lt"/>
                <a:ea typeface="+mn-cs"/>
                <a:cs typeface="+mn-cs"/>
              </a:defRPr>
            </a:pPr>
          </a:p>
        </c:txPr>
        <c:crossAx val="4955625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bg1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010864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85"/>
          <c:y val="0.1725"/>
          <c:w val="0.87675"/>
          <c:h val="0.7045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Пример!$D$28:$N$28</c:f>
              <c:numCache/>
            </c:numRef>
          </c:val>
          <c:smooth val="0"/>
        </c:ser>
        <c:marker val="1"/>
        <c:axId val="54633608"/>
        <c:axId val="21940425"/>
      </c:lineChart>
      <c:catAx>
        <c:axId val="54633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rPr>
                  <a:t>Неделя</a:t>
                </a:r>
              </a:p>
            </c:rich>
          </c:tx>
          <c:layout>
            <c:manualLayout>
              <c:xMode val="edge"/>
              <c:yMode val="edge"/>
              <c:x val="0.014"/>
              <c:y val="0.9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bg1">
                  <a:lumMod val="7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chemeClr val="bg1"/>
                </a:solidFill>
                <a:latin typeface="+mn-lt"/>
                <a:ea typeface="+mn-cs"/>
                <a:cs typeface="+mn-cs"/>
              </a:defRPr>
            </a:pPr>
          </a:p>
        </c:txPr>
        <c:crossAx val="21940425"/>
        <c:crosses val="autoZero"/>
        <c:auto val="1"/>
        <c:lblOffset val="100"/>
        <c:noMultiLvlLbl val="0"/>
      </c:catAx>
      <c:valAx>
        <c:axId val="21940425"/>
        <c:scaling>
          <c:orientation val="minMax"/>
          <c:max val="1.05"/>
          <c:min val="0"/>
        </c:scaling>
        <c:axPos val="l"/>
        <c:majorGridlines>
          <c:spPr>
            <a:ln w="9525" cap="flat" cmpd="sng">
              <a:solidFill>
                <a:schemeClr val="bg1">
                  <a:lumMod val="75000"/>
                </a:schemeClr>
              </a:solidFill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chemeClr val="bg1"/>
                </a:solidFill>
                <a:latin typeface="+mn-lt"/>
                <a:ea typeface="+mn-cs"/>
                <a:cs typeface="+mn-cs"/>
              </a:defRPr>
            </a:pPr>
          </a:p>
        </c:txPr>
        <c:crossAx val="54633608"/>
        <c:crosses val="autoZero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010864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bg1"/>
                </a:solidFill>
                <a:latin typeface="Calibri"/>
                <a:ea typeface="Calibri"/>
                <a:cs typeface="Calibri"/>
              </a:rPr>
              <a:t>Риски / Вероятность</a:t>
            </a:r>
            <a:r>
              <a:rPr lang="en-US" cap="none" sz="1400" b="0" i="0" u="none" baseline="0">
                <a:solidFill>
                  <a:schemeClr val="bg1"/>
                </a:solidFill>
                <a:latin typeface="Calibri"/>
                <a:ea typeface="Calibri"/>
                <a:cs typeface="Calibri"/>
              </a:rPr>
              <a:t> успеха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Монитор!$R$3</c:f>
              <c:strCache>
                <c:ptCount val="1"/>
                <c:pt idx="0">
                  <c:v>Риск</c:v>
                </c:pt>
              </c:strCache>
            </c:strRef>
          </c:tx>
          <c:spPr>
            <a:ln w="2222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Монитор!$R$4:$R$13</c:f>
              <c:numCache/>
            </c:numRef>
          </c:val>
          <c:smooth val="0"/>
        </c:ser>
        <c:marker val="1"/>
        <c:axId val="63246098"/>
        <c:axId val="32343971"/>
      </c:lineChart>
      <c:lineChart>
        <c:grouping val="standard"/>
        <c:varyColors val="0"/>
        <c:ser>
          <c:idx val="1"/>
          <c:order val="1"/>
          <c:tx>
            <c:strRef>
              <c:f>Монитор!$S$3</c:f>
              <c:strCache>
                <c:ptCount val="1"/>
                <c:pt idx="0">
                  <c:v>Вероятн.</c:v>
                </c:pt>
              </c:strCache>
            </c:strRef>
          </c:tx>
          <c:spPr>
            <a:ln w="2222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 w="9525">
                <a:solidFill>
                  <a:schemeClr val="accent5">
                    <a:lumMod val="40000"/>
                    <a:lumOff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Монитор!$S$4:$S$13</c:f>
              <c:numCache/>
            </c:numRef>
          </c:val>
          <c:smooth val="0"/>
        </c:ser>
        <c:marker val="1"/>
        <c:axId val="22660284"/>
        <c:axId val="2615965"/>
      </c:lineChart>
      <c:catAx>
        <c:axId val="632460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/>
                </a:solidFill>
                <a:latin typeface="+mn-lt"/>
                <a:ea typeface="+mn-cs"/>
                <a:cs typeface="+mn-cs"/>
              </a:defRPr>
            </a:pPr>
          </a:p>
        </c:txPr>
        <c:crossAx val="32343971"/>
        <c:crosses val="autoZero"/>
        <c:auto val="1"/>
        <c:lblOffset val="100"/>
        <c:noMultiLvlLbl val="0"/>
      </c:catAx>
      <c:valAx>
        <c:axId val="32343971"/>
        <c:scaling>
          <c:orientation val="minMax"/>
          <c:max val="5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/>
                </a:solidFill>
                <a:latin typeface="+mn-lt"/>
                <a:ea typeface="+mn-cs"/>
                <a:cs typeface="+mn-cs"/>
              </a:defRPr>
            </a:pPr>
          </a:p>
        </c:txPr>
        <c:crossAx val="63246098"/>
        <c:crosses val="autoZero"/>
        <c:crossBetween val="between"/>
        <c:dispUnits/>
      </c:valAx>
      <c:catAx>
        <c:axId val="22660284"/>
        <c:scaling>
          <c:orientation val="minMax"/>
        </c:scaling>
        <c:axPos val="b"/>
        <c:delete val="1"/>
        <c:majorTickMark val="out"/>
        <c:minorTickMark val="none"/>
        <c:tickLblPos val="nextTo"/>
        <c:crossAx val="2615965"/>
        <c:crosses val="autoZero"/>
        <c:auto val="1"/>
        <c:lblOffset val="100"/>
        <c:noMultiLvlLbl val="0"/>
      </c:catAx>
      <c:valAx>
        <c:axId val="2615965"/>
        <c:scaling>
          <c:orientation val="minMax"/>
        </c:scaling>
        <c:axPos val="l"/>
        <c:delete val="0"/>
        <c:numFmt formatCode="0%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/>
                </a:solidFill>
                <a:latin typeface="+mn-lt"/>
                <a:ea typeface="+mn-cs"/>
                <a:cs typeface="+mn-cs"/>
              </a:defRPr>
            </a:pPr>
          </a:p>
        </c:txPr>
        <c:crossAx val="2266028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bg1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010864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142875</xdr:rowOff>
    </xdr:from>
    <xdr:to>
      <xdr:col>10</xdr:col>
      <xdr:colOff>428625</xdr:colOff>
      <xdr:row>30</xdr:row>
      <xdr:rowOff>133350</xdr:rowOff>
    </xdr:to>
    <xdr:graphicFrame macro="">
      <xdr:nvGraphicFramePr>
        <xdr:cNvPr id="2" name="Диаграмма 1"/>
        <xdr:cNvGraphicFramePr/>
      </xdr:nvGraphicFramePr>
      <xdr:xfrm>
        <a:off x="142875" y="142875"/>
        <a:ext cx="79057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3</xdr:row>
      <xdr:rowOff>114300</xdr:rowOff>
    </xdr:from>
    <xdr:to>
      <xdr:col>10</xdr:col>
      <xdr:colOff>209550</xdr:colOff>
      <xdr:row>26</xdr:row>
      <xdr:rowOff>19050</xdr:rowOff>
    </xdr:to>
    <xdr:grpSp>
      <xdr:nvGrpSpPr>
        <xdr:cNvPr id="3" name="Группа 2"/>
        <xdr:cNvGrpSpPr/>
      </xdr:nvGrpSpPr>
      <xdr:grpSpPr>
        <a:xfrm>
          <a:off x="981075" y="685800"/>
          <a:ext cx="6848475" cy="4286250"/>
          <a:chOff x="1031459" y="14202425"/>
          <a:chExt cx="7412106" cy="3970310"/>
        </a:xfrm>
      </xdr:grpSpPr>
      <xdr:grpSp>
        <xdr:nvGrpSpPr>
          <xdr:cNvPr id="4" name="Группа 3"/>
          <xdr:cNvGrpSpPr/>
        </xdr:nvGrpSpPr>
        <xdr:grpSpPr>
          <a:xfrm>
            <a:off x="1048136" y="14208380"/>
            <a:ext cx="7395429" cy="3964355"/>
            <a:chOff x="3324464" y="14655590"/>
            <a:chExt cx="5411201" cy="4756665"/>
          </a:xfrm>
        </xdr:grpSpPr>
        <xdr:sp macro="" textlink="">
          <xdr:nvSpPr>
            <xdr:cNvPr id="15" name="Прямоугольник 14"/>
            <xdr:cNvSpPr/>
          </xdr:nvSpPr>
          <xdr:spPr>
            <a:xfrm>
              <a:off x="5131805" y="17850880"/>
              <a:ext cx="1765404" cy="1561375"/>
            </a:xfrm>
            <a:prstGeom prst="rect">
              <a:avLst/>
            </a:prstGeom>
            <a:solidFill>
              <a:srgbClr val="00B0F0">
                <a:alpha val="10000"/>
              </a:srgbClr>
            </a:solidFill>
            <a:ln>
              <a:noFill/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/>
            </a:p>
          </xdr:txBody>
        </xdr:sp>
        <xdr:sp macro="" textlink="">
          <xdr:nvSpPr>
            <xdr:cNvPr id="16" name="Прямоугольник 15"/>
            <xdr:cNvSpPr/>
          </xdr:nvSpPr>
          <xdr:spPr>
            <a:xfrm>
              <a:off x="3324464" y="16313288"/>
              <a:ext cx="1816811" cy="3082319"/>
            </a:xfrm>
            <a:prstGeom prst="rect">
              <a:avLst/>
            </a:prstGeom>
            <a:solidFill>
              <a:srgbClr val="00B0F0">
                <a:alpha val="10000"/>
              </a:srgbClr>
            </a:solidFill>
            <a:ln>
              <a:noFill/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/>
            </a:p>
          </xdr:txBody>
        </xdr:sp>
        <xdr:sp macro="" textlink="">
          <xdr:nvSpPr>
            <xdr:cNvPr id="17" name="Прямоугольник 16"/>
            <xdr:cNvSpPr/>
          </xdr:nvSpPr>
          <xdr:spPr>
            <a:xfrm>
              <a:off x="5131805" y="14698400"/>
              <a:ext cx="3603860" cy="3167939"/>
            </a:xfrm>
            <a:prstGeom prst="rect">
              <a:avLst/>
            </a:prstGeom>
            <a:solidFill>
              <a:srgbClr val="FF0000">
                <a:alpha val="10000"/>
              </a:srgbClr>
            </a:solidFill>
            <a:ln>
              <a:noFill/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/>
            </a:p>
          </xdr:txBody>
        </xdr:sp>
        <xdr:sp macro="" textlink="">
          <xdr:nvSpPr>
            <xdr:cNvPr id="18" name="Прямоугольник 17"/>
            <xdr:cNvSpPr/>
          </xdr:nvSpPr>
          <xdr:spPr>
            <a:xfrm>
              <a:off x="3351520" y="14655590"/>
              <a:ext cx="1791108" cy="1561375"/>
            </a:xfrm>
            <a:prstGeom prst="rect">
              <a:avLst/>
            </a:prstGeom>
            <a:solidFill>
              <a:srgbClr val="FF0000">
                <a:alpha val="10000"/>
              </a:srgbClr>
            </a:solidFill>
            <a:ln>
              <a:noFill/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/>
            </a:p>
          </xdr:txBody>
        </xdr:sp>
        <xdr:sp macro="" textlink="">
          <xdr:nvSpPr>
            <xdr:cNvPr id="19" name="Прямоугольник 18"/>
            <xdr:cNvSpPr/>
          </xdr:nvSpPr>
          <xdr:spPr>
            <a:xfrm>
              <a:off x="6933735" y="17824718"/>
              <a:ext cx="1801930" cy="1561375"/>
            </a:xfrm>
            <a:prstGeom prst="rect">
              <a:avLst/>
            </a:prstGeom>
            <a:solidFill>
              <a:srgbClr val="FF0000">
                <a:alpha val="10000"/>
              </a:srgbClr>
            </a:solidFill>
            <a:ln>
              <a:noFill/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/>
            </a:p>
          </xdr:txBody>
        </xdr:sp>
      </xdr:grpSp>
      <xdr:grpSp>
        <xdr:nvGrpSpPr>
          <xdr:cNvPr id="5" name="Группа 4"/>
          <xdr:cNvGrpSpPr/>
        </xdr:nvGrpSpPr>
        <xdr:grpSpPr>
          <a:xfrm>
            <a:off x="1031459" y="14202425"/>
            <a:ext cx="7382458" cy="3943510"/>
            <a:chOff x="3327619" y="14659625"/>
            <a:chExt cx="5423583" cy="4736432"/>
          </a:xfrm>
        </xdr:grpSpPr>
        <xdr:cxnSp macro="">
          <xdr:nvCxnSpPr>
            <xdr:cNvPr id="6" name="Прямая соединительная линия 5"/>
            <xdr:cNvCxnSpPr/>
          </xdr:nvCxnSpPr>
          <xdr:spPr>
            <a:xfrm flipV="1">
              <a:off x="8751202" y="14659625"/>
              <a:ext cx="0" cy="4729327"/>
            </a:xfrm>
            <a:prstGeom prst="line">
              <a:avLst/>
            </a:prstGeom>
            <a:ln w="57150">
              <a:solidFill>
                <a:srgbClr val="FF0000"/>
              </a:solidFill>
              <a:headEnd type="none"/>
              <a:tailEnd type="none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" name="Группа 6"/>
            <xdr:cNvGrpSpPr/>
          </xdr:nvGrpSpPr>
          <xdr:grpSpPr>
            <a:xfrm>
              <a:off x="3327619" y="14670282"/>
              <a:ext cx="5422227" cy="4725775"/>
              <a:chOff x="3327619" y="14670150"/>
              <a:chExt cx="5422436" cy="4725907"/>
            </a:xfrm>
          </xdr:grpSpPr>
          <xdr:cxnSp macro="">
            <xdr:nvCxnSpPr>
              <xdr:cNvPr id="8" name="Прямая соединительная линия 7"/>
              <xdr:cNvCxnSpPr/>
            </xdr:nvCxnSpPr>
            <xdr:spPr>
              <a:xfrm>
                <a:off x="5141424" y="17834145"/>
                <a:ext cx="1800249" cy="0"/>
              </a:xfrm>
              <a:prstGeom prst="line">
                <a:avLst/>
              </a:prstGeom>
              <a:ln w="57150">
                <a:solidFill>
                  <a:srgbClr val="FF0000"/>
                </a:solidFill>
                <a:headEnd type="none"/>
                <a:tailEnd type="none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" name="Прямая соединительная линия 8"/>
              <xdr:cNvCxnSpPr/>
            </xdr:nvCxnSpPr>
            <xdr:spPr>
              <a:xfrm flipH="1" flipV="1">
                <a:off x="5133290" y="16232062"/>
                <a:ext cx="0" cy="1592631"/>
              </a:xfrm>
              <a:prstGeom prst="line">
                <a:avLst/>
              </a:prstGeom>
              <a:ln w="57150">
                <a:solidFill>
                  <a:srgbClr val="FF0000"/>
                </a:solidFill>
                <a:headEnd type="none"/>
                <a:tailEnd type="none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" name="Прямая соединительная линия 9"/>
              <xdr:cNvCxnSpPr/>
            </xdr:nvCxnSpPr>
            <xdr:spPr>
              <a:xfrm flipH="1" flipV="1">
                <a:off x="6932183" y="17803426"/>
                <a:ext cx="0" cy="1592631"/>
              </a:xfrm>
              <a:prstGeom prst="line">
                <a:avLst/>
              </a:prstGeom>
              <a:ln w="57150">
                <a:solidFill>
                  <a:srgbClr val="FF0000"/>
                </a:solidFill>
                <a:headEnd type="none"/>
                <a:tailEnd type="none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" name="Прямая соединительная линия 10"/>
              <xdr:cNvCxnSpPr/>
            </xdr:nvCxnSpPr>
            <xdr:spPr>
              <a:xfrm flipV="1">
                <a:off x="3327619" y="14670150"/>
                <a:ext cx="5402102" cy="0"/>
              </a:xfrm>
              <a:prstGeom prst="line">
                <a:avLst/>
              </a:prstGeom>
              <a:ln w="57150">
                <a:solidFill>
                  <a:srgbClr val="FF0000"/>
                </a:solidFill>
                <a:headEnd type="none"/>
                <a:tailEnd type="none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" name="Прямая соединительная линия 11"/>
              <xdr:cNvCxnSpPr/>
            </xdr:nvCxnSpPr>
            <xdr:spPr>
              <a:xfrm>
                <a:off x="6949806" y="19396057"/>
                <a:ext cx="1800249" cy="0"/>
              </a:xfrm>
              <a:prstGeom prst="line">
                <a:avLst/>
              </a:prstGeom>
              <a:ln w="57150">
                <a:solidFill>
                  <a:srgbClr val="FF0000"/>
                </a:solidFill>
                <a:headEnd type="none"/>
                <a:tailEnd type="none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" name="Прямая соединительная линия 12"/>
              <xdr:cNvCxnSpPr/>
            </xdr:nvCxnSpPr>
            <xdr:spPr>
              <a:xfrm>
                <a:off x="3331686" y="16252147"/>
                <a:ext cx="1798893" cy="0"/>
              </a:xfrm>
              <a:prstGeom prst="line">
                <a:avLst/>
              </a:prstGeom>
              <a:ln w="57150">
                <a:solidFill>
                  <a:srgbClr val="FF0000"/>
                </a:solidFill>
                <a:headEnd type="none"/>
                <a:tailEnd type="none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" name="Прямая соединительная линия 13"/>
              <xdr:cNvCxnSpPr/>
            </xdr:nvCxnSpPr>
            <xdr:spPr>
              <a:xfrm flipH="1" flipV="1">
                <a:off x="3345242" y="14670150"/>
                <a:ext cx="0" cy="1592631"/>
              </a:xfrm>
              <a:prstGeom prst="line">
                <a:avLst/>
              </a:prstGeom>
              <a:ln w="57150">
                <a:solidFill>
                  <a:srgbClr val="FF0000"/>
                </a:solidFill>
                <a:headEnd type="none"/>
                <a:tailEnd type="none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0</xdr:rowOff>
    </xdr:from>
    <xdr:to>
      <xdr:col>14</xdr:col>
      <xdr:colOff>133350</xdr:colOff>
      <xdr:row>15</xdr:row>
      <xdr:rowOff>0</xdr:rowOff>
    </xdr:to>
    <xdr:graphicFrame macro="">
      <xdr:nvGraphicFramePr>
        <xdr:cNvPr id="3" name="Диаграмма 2"/>
        <xdr:cNvGraphicFramePr/>
      </xdr:nvGraphicFramePr>
      <xdr:xfrm>
        <a:off x="2181225" y="190500"/>
        <a:ext cx="61912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15</xdr:row>
      <xdr:rowOff>38100</xdr:rowOff>
    </xdr:from>
    <xdr:to>
      <xdr:col>21</xdr:col>
      <xdr:colOff>104775</xdr:colOff>
      <xdr:row>27</xdr:row>
      <xdr:rowOff>190500</xdr:rowOff>
    </xdr:to>
    <xdr:graphicFrame macro="">
      <xdr:nvGraphicFramePr>
        <xdr:cNvPr id="2" name="Диаграмма 1"/>
        <xdr:cNvGraphicFramePr/>
      </xdr:nvGraphicFramePr>
      <xdr:xfrm>
        <a:off x="8496300" y="2895600"/>
        <a:ext cx="34385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0</xdr:rowOff>
    </xdr:from>
    <xdr:to>
      <xdr:col>14</xdr:col>
      <xdr:colOff>133350</xdr:colOff>
      <xdr:row>15</xdr:row>
      <xdr:rowOff>0</xdr:rowOff>
    </xdr:to>
    <xdr:graphicFrame macro="">
      <xdr:nvGraphicFramePr>
        <xdr:cNvPr id="2" name="Диаграмма 1"/>
        <xdr:cNvGraphicFramePr/>
      </xdr:nvGraphicFramePr>
      <xdr:xfrm>
        <a:off x="2181225" y="190500"/>
        <a:ext cx="61912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15</xdr:row>
      <xdr:rowOff>38100</xdr:rowOff>
    </xdr:from>
    <xdr:to>
      <xdr:col>21</xdr:col>
      <xdr:colOff>104775</xdr:colOff>
      <xdr:row>27</xdr:row>
      <xdr:rowOff>190500</xdr:rowOff>
    </xdr:to>
    <xdr:graphicFrame macro="">
      <xdr:nvGraphicFramePr>
        <xdr:cNvPr id="3" name="Диаграмма 2"/>
        <xdr:cNvGraphicFramePr/>
      </xdr:nvGraphicFramePr>
      <xdr:xfrm>
        <a:off x="8496300" y="2895600"/>
        <a:ext cx="34385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53;&#1040;&#1051;&#1048;&#1047;%20&#1056;&#1048;&#1057;&#1050;&#1054;&#1042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5"/>
  <sheetViews>
    <sheetView showGridLines="0" zoomScale="140" zoomScaleNormal="140" zoomScalePageLayoutView="125" workbookViewId="0" topLeftCell="A1">
      <selection activeCell="C2" sqref="C2"/>
    </sheetView>
  </sheetViews>
  <sheetFormatPr defaultColWidth="11.57421875" defaultRowHeight="15"/>
  <cols>
    <col min="1" max="1" width="20.00390625" style="1" customWidth="1"/>
    <col min="2" max="2" width="6.28125" style="3" customWidth="1"/>
    <col min="3" max="3" width="33.28125" style="3" customWidth="1"/>
    <col min="4" max="4" width="47.00390625" style="3" customWidth="1"/>
    <col min="5" max="5" width="10.00390625" style="4" customWidth="1"/>
    <col min="6" max="6" width="10.00390625" style="1" customWidth="1"/>
    <col min="7" max="7" width="10.00390625" style="4" customWidth="1"/>
    <col min="8" max="16384" width="11.421875" style="1" customWidth="1"/>
  </cols>
  <sheetData>
    <row r="1" spans="2:7" ht="40" customHeight="1">
      <c r="B1" s="56" t="s">
        <v>6</v>
      </c>
      <c r="C1" s="56"/>
      <c r="D1" s="56"/>
      <c r="E1" s="56"/>
      <c r="F1" s="56"/>
      <c r="G1" s="56"/>
    </row>
    <row r="2" spans="2:7" ht="43" customHeight="1">
      <c r="B2" s="5" t="s">
        <v>7</v>
      </c>
      <c r="C2" s="29" t="s">
        <v>66</v>
      </c>
      <c r="D2" s="5" t="s">
        <v>3</v>
      </c>
      <c r="E2" s="29" t="s">
        <v>39</v>
      </c>
      <c r="F2" s="29" t="s">
        <v>38</v>
      </c>
      <c r="G2" s="28" t="s">
        <v>8</v>
      </c>
    </row>
    <row r="3" spans="2:7" ht="28" customHeight="1">
      <c r="B3" s="19"/>
      <c r="C3" s="40" t="s">
        <v>25</v>
      </c>
      <c r="D3" s="7"/>
      <c r="E3" s="8"/>
      <c r="F3" s="8"/>
      <c r="G3" s="8"/>
    </row>
    <row r="4" spans="2:7" ht="28" customHeight="1">
      <c r="B4" s="10">
        <v>1</v>
      </c>
      <c r="C4" s="44" t="s">
        <v>41</v>
      </c>
      <c r="D4" s="45" t="s">
        <v>42</v>
      </c>
      <c r="E4" s="12">
        <v>3</v>
      </c>
      <c r="F4" s="12">
        <v>1</v>
      </c>
      <c r="G4" s="49" t="str">
        <f>IF(E4*F4=0,"",IF(E4*F4&gt;2,"Да","Нет"))</f>
        <v>Да</v>
      </c>
    </row>
    <row r="5" spans="2:7" ht="28" customHeight="1">
      <c r="B5" s="10">
        <v>2</v>
      </c>
      <c r="C5" s="10"/>
      <c r="D5" s="11"/>
      <c r="E5" s="12"/>
      <c r="F5" s="12"/>
      <c r="G5" s="49" t="str">
        <f aca="true" t="shared" si="0" ref="G5:G30">IF(E5*F5=0,"",IF(E5*F5&gt;2,"Да","Нет"))</f>
        <v/>
      </c>
    </row>
    <row r="6" spans="2:7" ht="28" customHeight="1">
      <c r="B6" s="10">
        <v>3</v>
      </c>
      <c r="C6" s="10"/>
      <c r="D6" s="11"/>
      <c r="E6" s="12"/>
      <c r="F6" s="12"/>
      <c r="G6" s="49" t="str">
        <f t="shared" si="0"/>
        <v/>
      </c>
    </row>
    <row r="7" spans="2:7" ht="28" customHeight="1">
      <c r="B7" s="19"/>
      <c r="C7" s="40" t="s">
        <v>37</v>
      </c>
      <c r="D7" s="6"/>
      <c r="E7" s="8"/>
      <c r="F7" s="8"/>
      <c r="G7" s="8"/>
    </row>
    <row r="8" spans="2:7" ht="28" customHeight="1">
      <c r="B8" s="10">
        <v>1</v>
      </c>
      <c r="C8" s="44" t="s">
        <v>43</v>
      </c>
      <c r="D8" s="46" t="s">
        <v>44</v>
      </c>
      <c r="E8" s="12">
        <v>3</v>
      </c>
      <c r="F8" s="12">
        <v>3</v>
      </c>
      <c r="G8" s="49" t="str">
        <f t="shared" si="0"/>
        <v>Да</v>
      </c>
    </row>
    <row r="9" spans="2:7" ht="28" customHeight="1">
      <c r="B9" s="10">
        <v>2</v>
      </c>
      <c r="C9" s="10"/>
      <c r="D9" s="14"/>
      <c r="E9" s="12"/>
      <c r="F9" s="12"/>
      <c r="G9" s="49" t="str">
        <f t="shared" si="0"/>
        <v/>
      </c>
    </row>
    <row r="10" spans="2:7" ht="28" customHeight="1">
      <c r="B10" s="10">
        <v>3</v>
      </c>
      <c r="C10" s="10"/>
      <c r="D10" s="14"/>
      <c r="E10" s="12"/>
      <c r="F10" s="12"/>
      <c r="G10" s="49" t="str">
        <f t="shared" si="0"/>
        <v/>
      </c>
    </row>
    <row r="11" spans="2:7" ht="28" customHeight="1">
      <c r="B11" s="19"/>
      <c r="C11" s="40" t="s">
        <v>2</v>
      </c>
      <c r="D11" s="6"/>
      <c r="E11" s="8"/>
      <c r="F11" s="8"/>
      <c r="G11" s="8"/>
    </row>
    <row r="12" spans="2:7" ht="28" customHeight="1">
      <c r="B12" s="10">
        <v>1</v>
      </c>
      <c r="C12" s="44" t="s">
        <v>45</v>
      </c>
      <c r="D12" s="46" t="s">
        <v>58</v>
      </c>
      <c r="E12" s="12">
        <v>3</v>
      </c>
      <c r="F12" s="12">
        <v>3</v>
      </c>
      <c r="G12" s="49" t="str">
        <f t="shared" si="0"/>
        <v>Да</v>
      </c>
    </row>
    <row r="13" spans="2:7" ht="28" customHeight="1">
      <c r="B13" s="10">
        <v>2</v>
      </c>
      <c r="C13" s="44" t="s">
        <v>46</v>
      </c>
      <c r="D13" s="46" t="s">
        <v>59</v>
      </c>
      <c r="E13" s="12">
        <v>1</v>
      </c>
      <c r="F13" s="12">
        <v>2</v>
      </c>
      <c r="G13" s="49" t="str">
        <f t="shared" si="0"/>
        <v>Нет</v>
      </c>
    </row>
    <row r="14" spans="2:7" ht="28" customHeight="1">
      <c r="B14" s="10">
        <v>3</v>
      </c>
      <c r="C14" s="44" t="s">
        <v>57</v>
      </c>
      <c r="D14" s="46" t="s">
        <v>60</v>
      </c>
      <c r="E14" s="12">
        <v>1</v>
      </c>
      <c r="F14" s="12">
        <v>3</v>
      </c>
      <c r="G14" s="49" t="str">
        <f t="shared" si="0"/>
        <v>Да</v>
      </c>
    </row>
    <row r="15" spans="2:7" ht="28" customHeight="1">
      <c r="B15" s="19"/>
      <c r="C15" s="40" t="s">
        <v>40</v>
      </c>
      <c r="D15" s="6"/>
      <c r="E15" s="8"/>
      <c r="F15" s="8"/>
      <c r="G15" s="8"/>
    </row>
    <row r="16" spans="2:7" ht="28" customHeight="1">
      <c r="B16" s="10">
        <v>1</v>
      </c>
      <c r="C16" s="44" t="s">
        <v>47</v>
      </c>
      <c r="D16" s="46" t="s">
        <v>61</v>
      </c>
      <c r="E16" s="12">
        <v>2</v>
      </c>
      <c r="F16" s="12">
        <v>2</v>
      </c>
      <c r="G16" s="49" t="str">
        <f t="shared" si="0"/>
        <v>Да</v>
      </c>
    </row>
    <row r="17" spans="2:7" ht="28" customHeight="1">
      <c r="B17" s="10">
        <v>2</v>
      </c>
      <c r="C17" s="44" t="s">
        <v>48</v>
      </c>
      <c r="D17" s="46" t="s">
        <v>67</v>
      </c>
      <c r="E17" s="12">
        <v>3</v>
      </c>
      <c r="F17" s="12">
        <v>3</v>
      </c>
      <c r="G17" s="49" t="str">
        <f t="shared" si="0"/>
        <v>Да</v>
      </c>
    </row>
    <row r="18" spans="2:7" ht="28" customHeight="1">
      <c r="B18" s="10">
        <v>3</v>
      </c>
      <c r="C18" s="10"/>
      <c r="D18" s="14"/>
      <c r="E18" s="12"/>
      <c r="F18" s="12"/>
      <c r="G18" s="49" t="str">
        <f t="shared" si="0"/>
        <v/>
      </c>
    </row>
    <row r="19" spans="2:7" ht="28" customHeight="1">
      <c r="B19" s="19"/>
      <c r="C19" s="40" t="s">
        <v>22</v>
      </c>
      <c r="D19" s="6"/>
      <c r="E19" s="8"/>
      <c r="F19" s="8"/>
      <c r="G19" s="8"/>
    </row>
    <row r="20" spans="2:7" ht="28" customHeight="1">
      <c r="B20" s="10">
        <v>1</v>
      </c>
      <c r="C20" s="44" t="s">
        <v>49</v>
      </c>
      <c r="D20" s="46" t="s">
        <v>50</v>
      </c>
      <c r="E20" s="12">
        <v>2</v>
      </c>
      <c r="F20" s="12">
        <v>3</v>
      </c>
      <c r="G20" s="49" t="str">
        <f t="shared" si="0"/>
        <v>Да</v>
      </c>
    </row>
    <row r="21" spans="2:7" ht="28" customHeight="1">
      <c r="B21" s="10">
        <v>2</v>
      </c>
      <c r="C21" s="44" t="s">
        <v>51</v>
      </c>
      <c r="D21" s="46" t="s">
        <v>52</v>
      </c>
      <c r="E21" s="12">
        <v>3</v>
      </c>
      <c r="F21" s="12">
        <v>3</v>
      </c>
      <c r="G21" s="49" t="str">
        <f t="shared" si="0"/>
        <v>Да</v>
      </c>
    </row>
    <row r="22" spans="2:7" ht="28" customHeight="1">
      <c r="B22" s="10">
        <v>3</v>
      </c>
      <c r="C22" s="44" t="s">
        <v>62</v>
      </c>
      <c r="D22" s="46" t="s">
        <v>52</v>
      </c>
      <c r="E22" s="12">
        <v>1</v>
      </c>
      <c r="F22" s="12">
        <v>3</v>
      </c>
      <c r="G22" s="49" t="str">
        <f t="shared" si="0"/>
        <v>Да</v>
      </c>
    </row>
    <row r="23" spans="2:7" ht="28" customHeight="1">
      <c r="B23" s="19"/>
      <c r="C23" s="40" t="s">
        <v>24</v>
      </c>
      <c r="D23" s="15"/>
      <c r="E23" s="8"/>
      <c r="F23" s="8"/>
      <c r="G23" s="8"/>
    </row>
    <row r="24" spans="2:7" ht="28" customHeight="1">
      <c r="B24" s="10">
        <v>1</v>
      </c>
      <c r="C24" s="44" t="s">
        <v>53</v>
      </c>
      <c r="D24" s="16"/>
      <c r="E24" s="12">
        <v>2</v>
      </c>
      <c r="F24" s="12">
        <v>3</v>
      </c>
      <c r="G24" s="49" t="str">
        <f t="shared" si="0"/>
        <v>Да</v>
      </c>
    </row>
    <row r="25" spans="2:7" ht="28" customHeight="1">
      <c r="B25" s="10">
        <v>2</v>
      </c>
      <c r="C25" s="44" t="s">
        <v>63</v>
      </c>
      <c r="D25" s="16"/>
      <c r="E25" s="12">
        <v>2</v>
      </c>
      <c r="F25" s="12">
        <v>1</v>
      </c>
      <c r="G25" s="49" t="str">
        <f t="shared" si="0"/>
        <v>Нет</v>
      </c>
    </row>
    <row r="26" spans="2:7" ht="28" customHeight="1">
      <c r="B26" s="10">
        <v>3</v>
      </c>
      <c r="C26" s="10"/>
      <c r="D26" s="16"/>
      <c r="E26" s="12"/>
      <c r="F26" s="12"/>
      <c r="G26" s="49" t="str">
        <f t="shared" si="0"/>
        <v/>
      </c>
    </row>
    <row r="27" spans="2:7" ht="28" customHeight="1">
      <c r="B27" s="19"/>
      <c r="C27" s="40" t="s">
        <v>23</v>
      </c>
      <c r="D27" s="17"/>
      <c r="E27" s="18"/>
      <c r="F27" s="18"/>
      <c r="G27" s="18"/>
    </row>
    <row r="28" spans="2:7" ht="28" customHeight="1">
      <c r="B28" s="10">
        <v>1</v>
      </c>
      <c r="C28" s="46" t="s">
        <v>54</v>
      </c>
      <c r="D28" s="14"/>
      <c r="E28" s="12">
        <v>2</v>
      </c>
      <c r="F28" s="12">
        <v>2</v>
      </c>
      <c r="G28" s="49" t="str">
        <f t="shared" si="0"/>
        <v>Да</v>
      </c>
    </row>
    <row r="29" spans="2:7" ht="28" customHeight="1">
      <c r="B29" s="10">
        <v>2</v>
      </c>
      <c r="C29" s="46" t="s">
        <v>55</v>
      </c>
      <c r="D29" s="14"/>
      <c r="E29" s="12">
        <v>2</v>
      </c>
      <c r="F29" s="12">
        <v>2</v>
      </c>
      <c r="G29" s="49" t="str">
        <f t="shared" si="0"/>
        <v>Да</v>
      </c>
    </row>
    <row r="30" spans="2:7" ht="28" customHeight="1">
      <c r="B30" s="10">
        <v>3</v>
      </c>
      <c r="C30" s="46" t="s">
        <v>56</v>
      </c>
      <c r="D30" s="14"/>
      <c r="E30" s="12">
        <v>3</v>
      </c>
      <c r="F30" s="12">
        <v>2</v>
      </c>
      <c r="G30" s="49" t="str">
        <f t="shared" si="0"/>
        <v>Да</v>
      </c>
    </row>
    <row r="32" spans="2:5" ht="20" customHeight="1">
      <c r="B32" s="57" t="s">
        <v>1</v>
      </c>
      <c r="C32" s="57"/>
      <c r="D32" s="57"/>
      <c r="E32" s="57"/>
    </row>
    <row r="33" spans="2:5" ht="28">
      <c r="B33" s="48" t="s">
        <v>0</v>
      </c>
      <c r="C33" s="47" t="s">
        <v>65</v>
      </c>
      <c r="D33" s="47" t="s">
        <v>64</v>
      </c>
      <c r="E33" s="48" t="s">
        <v>4</v>
      </c>
    </row>
    <row r="34" spans="2:5" ht="15">
      <c r="B34" s="22">
        <v>1</v>
      </c>
      <c r="C34" s="22">
        <v>1</v>
      </c>
      <c r="D34" s="22">
        <v>1</v>
      </c>
      <c r="E34" s="22">
        <f>COUNTIFS(E4:E30,B34,F4:F30,D34)</f>
        <v>0</v>
      </c>
    </row>
    <row r="35" spans="2:5" ht="15">
      <c r="B35" s="22">
        <v>1</v>
      </c>
      <c r="C35" s="22">
        <v>1</v>
      </c>
      <c r="D35" s="22">
        <v>2</v>
      </c>
      <c r="E35" s="22">
        <f>COUNTIFS(E4:E30,B35,F4:F30,D35)</f>
        <v>1</v>
      </c>
    </row>
    <row r="36" spans="2:5" ht="15">
      <c r="B36" s="22">
        <v>1</v>
      </c>
      <c r="C36" s="22">
        <v>1</v>
      </c>
      <c r="D36" s="22">
        <v>3</v>
      </c>
      <c r="E36" s="22">
        <f>COUNTIFS(E4:E30,B36,F4:F30,D36)</f>
        <v>2</v>
      </c>
    </row>
    <row r="37" spans="2:5" ht="15">
      <c r="B37" s="22">
        <v>2</v>
      </c>
      <c r="C37" s="22">
        <v>2</v>
      </c>
      <c r="D37" s="22">
        <v>1</v>
      </c>
      <c r="E37" s="22">
        <f>COUNTIFS(E4:E30,B37,F4:F30,D37)</f>
        <v>1</v>
      </c>
    </row>
    <row r="38" spans="2:5" ht="15">
      <c r="B38" s="22">
        <v>2</v>
      </c>
      <c r="C38" s="22">
        <v>2</v>
      </c>
      <c r="D38" s="22">
        <v>2</v>
      </c>
      <c r="E38" s="22">
        <f>COUNTIFS(E4:E30,B38,F4:F30,D38)</f>
        <v>3</v>
      </c>
    </row>
    <row r="39" spans="2:5" ht="15">
      <c r="B39" s="22">
        <v>2</v>
      </c>
      <c r="C39" s="22">
        <v>2</v>
      </c>
      <c r="D39" s="22">
        <v>3</v>
      </c>
      <c r="E39" s="22">
        <f>COUNTIFS(E4:E30,B39,F4:F30,D39)</f>
        <v>2</v>
      </c>
    </row>
    <row r="40" spans="2:5" ht="15">
      <c r="B40" s="22">
        <v>3</v>
      </c>
      <c r="C40" s="22">
        <v>3</v>
      </c>
      <c r="D40" s="22">
        <v>1</v>
      </c>
      <c r="E40" s="22">
        <f>COUNTIFS(E4:E30,B40,F4:F30,D40)</f>
        <v>1</v>
      </c>
    </row>
    <row r="41" spans="2:5" ht="15">
      <c r="B41" s="22">
        <v>3</v>
      </c>
      <c r="C41" s="22">
        <v>3</v>
      </c>
      <c r="D41" s="22">
        <v>2</v>
      </c>
      <c r="E41" s="22">
        <f>COUNTIFS(E4:E30,B41,F4:F30,D41)</f>
        <v>1</v>
      </c>
    </row>
    <row r="42" spans="2:5" ht="15">
      <c r="B42" s="22">
        <v>3</v>
      </c>
      <c r="C42" s="22">
        <v>3</v>
      </c>
      <c r="D42" s="22">
        <v>3</v>
      </c>
      <c r="E42" s="22">
        <f>COUNTIFS(E4:E30,B42,F4:F30,D42)</f>
        <v>4</v>
      </c>
    </row>
    <row r="43" spans="2:5" ht="14">
      <c r="B43" s="22"/>
      <c r="C43" s="22"/>
      <c r="D43" s="23" t="s">
        <v>5</v>
      </c>
      <c r="E43" s="21">
        <f>SUM(E34:E42)</f>
        <v>15</v>
      </c>
    </row>
    <row r="44" spans="2:5" ht="15">
      <c r="B44" s="2"/>
      <c r="C44" s="2"/>
      <c r="D44" s="2"/>
      <c r="E44" s="2"/>
    </row>
    <row r="45" spans="2:5" ht="15">
      <c r="B45" s="2"/>
      <c r="C45" s="2"/>
      <c r="D45" s="2"/>
      <c r="E45" s="2"/>
    </row>
  </sheetData>
  <mergeCells count="2">
    <mergeCell ref="B1:G1"/>
    <mergeCell ref="B32:E32"/>
  </mergeCells>
  <printOptions/>
  <pageMargins left="0.7900000000000001" right="0.39000000000000007" top="0.7900000000000001" bottom="0.59" header="0.31" footer="0.31"/>
  <pageSetup horizontalDpi="600" verticalDpi="600" orientation="landscape"/>
  <headerFooter>
    <oddHeader>&amp;L&amp;"Calibri,Обычный"&amp;K00-041Статус: _x000D_Версия:&amp;C&amp;"Calibri,Обычный"&amp;K00-041Проект: &amp;R&amp;"Calibri,Обычный"&amp;K00-040Дата: &amp;D</oddHeader>
    <oddFooter>&amp;C&amp;"Calibri,обычный"&amp;K00-047Стр. &amp;P из &amp;N</oddFooter>
  </headerFooter>
  <rowBreaks count="2" manualBreakCount="2">
    <brk id="31" max="16383" man="1"/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C7FE0-796B-5148-BE1F-6B6530C2C437}">
  <dimension ref="A1:A1"/>
  <sheetViews>
    <sheetView showGridLines="0" zoomScale="160" zoomScaleNormal="160" workbookViewId="0" topLeftCell="A1">
      <selection activeCell="K34" sqref="K34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8"/>
  <sheetViews>
    <sheetView showGridLines="0" zoomScale="140" zoomScaleNormal="140" zoomScalePageLayoutView="125" workbookViewId="0" topLeftCell="A1">
      <selection activeCell="J11" sqref="J11"/>
    </sheetView>
  </sheetViews>
  <sheetFormatPr defaultColWidth="11.57421875" defaultRowHeight="15"/>
  <cols>
    <col min="1" max="1" width="21.8515625" style="1" customWidth="1"/>
    <col min="2" max="2" width="6.28125" style="3" customWidth="1"/>
    <col min="3" max="3" width="70.8515625" style="3" customWidth="1"/>
    <col min="4" max="4" width="10.140625" style="1" customWidth="1"/>
    <col min="5" max="5" width="18.00390625" style="1" customWidth="1"/>
    <col min="6" max="6" width="20.00390625" style="1" customWidth="1"/>
    <col min="7" max="16384" width="11.421875" style="1" customWidth="1"/>
  </cols>
  <sheetData>
    <row r="1" spans="2:6" ht="40" customHeight="1">
      <c r="B1" s="26"/>
      <c r="C1" s="27" t="s">
        <v>17</v>
      </c>
      <c r="D1" s="26"/>
      <c r="E1" s="26"/>
      <c r="F1" s="26"/>
    </row>
    <row r="2" spans="2:6" ht="47" customHeight="1">
      <c r="B2" s="20" t="s">
        <v>7</v>
      </c>
      <c r="C2" s="20" t="s">
        <v>13</v>
      </c>
      <c r="D2" s="20" t="s">
        <v>9</v>
      </c>
      <c r="E2" s="20" t="s">
        <v>10</v>
      </c>
      <c r="F2" s="20" t="s">
        <v>11</v>
      </c>
    </row>
    <row r="3" spans="2:6" ht="28" customHeight="1">
      <c r="B3" s="19"/>
      <c r="C3" s="24" t="s">
        <v>12</v>
      </c>
      <c r="D3" s="9"/>
      <c r="E3" s="9"/>
      <c r="F3" s="9"/>
    </row>
    <row r="4" spans="2:6" ht="28" customHeight="1">
      <c r="B4" s="10"/>
      <c r="C4" s="25" t="s">
        <v>14</v>
      </c>
      <c r="D4" s="13"/>
      <c r="E4" s="13"/>
      <c r="F4" s="13"/>
    </row>
    <row r="5" spans="2:6" ht="28" customHeight="1">
      <c r="B5" s="10">
        <v>1</v>
      </c>
      <c r="C5" s="10"/>
      <c r="D5" s="13"/>
      <c r="E5" s="13"/>
      <c r="F5" s="13"/>
    </row>
    <row r="6" spans="2:6" ht="28" customHeight="1">
      <c r="B6" s="10">
        <v>2</v>
      </c>
      <c r="C6" s="10"/>
      <c r="D6" s="13"/>
      <c r="E6" s="13"/>
      <c r="F6" s="13"/>
    </row>
    <row r="7" spans="2:6" ht="28" customHeight="1">
      <c r="B7" s="10">
        <v>3</v>
      </c>
      <c r="C7" s="10"/>
      <c r="D7" s="13"/>
      <c r="E7" s="13"/>
      <c r="F7" s="13"/>
    </row>
    <row r="8" spans="2:6" ht="28" customHeight="1">
      <c r="B8" s="10"/>
      <c r="C8" s="25" t="s">
        <v>15</v>
      </c>
      <c r="D8" s="13"/>
      <c r="E8" s="13"/>
      <c r="F8" s="13"/>
    </row>
    <row r="9" spans="2:6" ht="28" customHeight="1">
      <c r="B9" s="10">
        <v>1</v>
      </c>
      <c r="C9" s="10"/>
      <c r="D9" s="13"/>
      <c r="E9" s="13"/>
      <c r="F9" s="13"/>
    </row>
    <row r="10" spans="2:6" ht="28" customHeight="1">
      <c r="B10" s="10">
        <v>2</v>
      </c>
      <c r="C10" s="10"/>
      <c r="D10" s="13"/>
      <c r="E10" s="13"/>
      <c r="F10" s="13"/>
    </row>
    <row r="11" spans="2:6" ht="28" customHeight="1">
      <c r="B11" s="10">
        <v>3</v>
      </c>
      <c r="C11" s="10"/>
      <c r="D11" s="13"/>
      <c r="E11" s="13"/>
      <c r="F11" s="13"/>
    </row>
    <row r="12" spans="2:6" ht="28" customHeight="1">
      <c r="B12" s="10"/>
      <c r="C12" s="25" t="s">
        <v>16</v>
      </c>
      <c r="D12" s="13"/>
      <c r="E12" s="13"/>
      <c r="F12" s="13"/>
    </row>
    <row r="13" spans="2:6" ht="28" customHeight="1">
      <c r="B13" s="10">
        <v>1</v>
      </c>
      <c r="C13" s="10"/>
      <c r="D13" s="13"/>
      <c r="E13" s="13"/>
      <c r="F13" s="13"/>
    </row>
    <row r="14" spans="2:6" ht="28" customHeight="1">
      <c r="B14" s="10">
        <v>2</v>
      </c>
      <c r="C14" s="10"/>
      <c r="D14" s="13"/>
      <c r="E14" s="13"/>
      <c r="F14" s="13"/>
    </row>
    <row r="15" spans="2:6" ht="28" customHeight="1">
      <c r="B15" s="10">
        <v>3</v>
      </c>
      <c r="C15" s="10"/>
      <c r="D15" s="13"/>
      <c r="E15" s="13"/>
      <c r="F15" s="13"/>
    </row>
    <row r="16" spans="2:6" ht="28" customHeight="1">
      <c r="B16" s="19"/>
      <c r="C16" s="24" t="s">
        <v>12</v>
      </c>
      <c r="D16" s="9"/>
      <c r="E16" s="9"/>
      <c r="F16" s="9"/>
    </row>
    <row r="17" spans="2:6" ht="28" customHeight="1">
      <c r="B17" s="10"/>
      <c r="C17" s="25" t="s">
        <v>14</v>
      </c>
      <c r="D17" s="13"/>
      <c r="E17" s="13"/>
      <c r="F17" s="13"/>
    </row>
    <row r="18" spans="2:6" ht="28" customHeight="1">
      <c r="B18" s="10">
        <v>1</v>
      </c>
      <c r="C18" s="10"/>
      <c r="D18" s="13"/>
      <c r="E18" s="13"/>
      <c r="F18" s="13"/>
    </row>
    <row r="19" spans="2:6" ht="28" customHeight="1">
      <c r="B19" s="10">
        <v>2</v>
      </c>
      <c r="C19" s="10"/>
      <c r="D19" s="13"/>
      <c r="E19" s="13"/>
      <c r="F19" s="13"/>
    </row>
    <row r="20" spans="2:6" ht="28" customHeight="1">
      <c r="B20" s="10">
        <v>3</v>
      </c>
      <c r="C20" s="10"/>
      <c r="D20" s="13"/>
      <c r="E20" s="13"/>
      <c r="F20" s="13"/>
    </row>
    <row r="21" spans="2:6" ht="28" customHeight="1">
      <c r="B21" s="10"/>
      <c r="C21" s="25" t="s">
        <v>15</v>
      </c>
      <c r="D21" s="13"/>
      <c r="E21" s="13"/>
      <c r="F21" s="13"/>
    </row>
    <row r="22" spans="2:6" ht="28" customHeight="1">
      <c r="B22" s="10">
        <v>1</v>
      </c>
      <c r="C22" s="10"/>
      <c r="D22" s="13"/>
      <c r="E22" s="13"/>
      <c r="F22" s="13"/>
    </row>
    <row r="23" spans="2:6" ht="28" customHeight="1">
      <c r="B23" s="10">
        <v>2</v>
      </c>
      <c r="C23" s="10"/>
      <c r="D23" s="13"/>
      <c r="E23" s="13"/>
      <c r="F23" s="13"/>
    </row>
    <row r="24" spans="2:6" ht="28" customHeight="1">
      <c r="B24" s="10">
        <v>3</v>
      </c>
      <c r="C24" s="10"/>
      <c r="D24" s="13"/>
      <c r="E24" s="13"/>
      <c r="F24" s="13"/>
    </row>
    <row r="25" spans="2:6" ht="28" customHeight="1">
      <c r="B25" s="10"/>
      <c r="C25" s="25" t="s">
        <v>16</v>
      </c>
      <c r="D25" s="13"/>
      <c r="E25" s="13"/>
      <c r="F25" s="13"/>
    </row>
    <row r="26" spans="2:6" ht="28" customHeight="1">
      <c r="B26" s="10">
        <v>1</v>
      </c>
      <c r="C26" s="10"/>
      <c r="D26" s="13"/>
      <c r="E26" s="13"/>
      <c r="F26" s="13"/>
    </row>
    <row r="27" spans="2:6" ht="28" customHeight="1">
      <c r="B27" s="10">
        <v>2</v>
      </c>
      <c r="C27" s="10"/>
      <c r="D27" s="13"/>
      <c r="E27" s="13"/>
      <c r="F27" s="13"/>
    </row>
    <row r="28" spans="2:6" ht="28" customHeight="1">
      <c r="B28" s="10">
        <v>3</v>
      </c>
      <c r="C28" s="10"/>
      <c r="D28" s="13"/>
      <c r="E28" s="13"/>
      <c r="F28" s="13"/>
    </row>
  </sheetData>
  <printOptions/>
  <pageMargins left="0.7900000000000001" right="0.39000000000000007" top="0.7900000000000001" bottom="0.59" header="0.31" footer="0.39000000000000007"/>
  <pageSetup horizontalDpi="600" verticalDpi="600" orientation="landscape" paperSize="9"/>
  <headerFooter>
    <oddHeader>&amp;L&amp;"Calibri,Обычный"&amp;K969696Статус: _x000D_Версия:&amp;C&amp;"Calibri,Обычный"&amp;K969696Проект: &amp;R&amp;"Calibri,Обычный"&amp;K969696Дата: &amp;D</oddHeader>
    <oddFooter>&amp;C&amp;"Calibri,Обычный"&amp;K808080Стр.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25A61-BCF2-7A4E-86F9-3DAAA4B95FDB}">
  <dimension ref="B2:S29"/>
  <sheetViews>
    <sheetView showGridLines="0" showRowColHeaders="0" zoomScale="155" zoomScaleNormal="155" workbookViewId="0" topLeftCell="A1">
      <selection activeCell="F23" sqref="F23"/>
    </sheetView>
  </sheetViews>
  <sheetFormatPr defaultColWidth="11.421875" defaultRowHeight="15"/>
  <cols>
    <col min="1" max="1" width="1.8515625" style="0" customWidth="1"/>
    <col min="2" max="2" width="30.7109375" style="0" customWidth="1"/>
    <col min="3" max="3" width="9.28125" style="31" customWidth="1"/>
    <col min="4" max="14" width="7.421875" style="31" customWidth="1"/>
    <col min="15" max="15" width="2.00390625" style="0" customWidth="1"/>
    <col min="16" max="16" width="1.7109375" style="0" customWidth="1"/>
    <col min="17" max="17" width="6.8515625" style="31" customWidth="1"/>
    <col min="18" max="18" width="9.00390625" style="52" customWidth="1"/>
  </cols>
  <sheetData>
    <row r="1" ht="15" customHeight="1"/>
    <row r="2" ht="15">
      <c r="B2" s="58" t="s">
        <v>32</v>
      </c>
    </row>
    <row r="3" spans="2:19" ht="15">
      <c r="B3" s="59"/>
      <c r="Q3" s="37" t="s">
        <v>7</v>
      </c>
      <c r="R3" s="37" t="s">
        <v>72</v>
      </c>
      <c r="S3" s="51" t="s">
        <v>73</v>
      </c>
    </row>
    <row r="4" spans="2:19" ht="15">
      <c r="B4" s="59"/>
      <c r="Q4" s="54">
        <v>1</v>
      </c>
      <c r="R4" s="54">
        <v>18</v>
      </c>
      <c r="S4" s="55">
        <v>0.95</v>
      </c>
    </row>
    <row r="5" spans="2:19" ht="15">
      <c r="B5" s="34" t="s">
        <v>33</v>
      </c>
      <c r="Q5" s="54">
        <v>2</v>
      </c>
      <c r="R5" s="54">
        <v>30</v>
      </c>
      <c r="S5" s="55">
        <v>0.8</v>
      </c>
    </row>
    <row r="6" spans="2:19" ht="15">
      <c r="B6" s="35" t="s">
        <v>30</v>
      </c>
      <c r="Q6" s="54">
        <v>3</v>
      </c>
      <c r="R6" s="54">
        <v>57</v>
      </c>
      <c r="S6" s="55">
        <v>0.7</v>
      </c>
    </row>
    <row r="7" spans="2:19" ht="15">
      <c r="B7" s="35" t="s">
        <v>31</v>
      </c>
      <c r="Q7" s="54">
        <v>4</v>
      </c>
      <c r="R7" s="54">
        <v>91</v>
      </c>
      <c r="S7" s="55">
        <v>0.6</v>
      </c>
    </row>
    <row r="8" spans="2:19" ht="15">
      <c r="B8" s="35" t="s">
        <v>28</v>
      </c>
      <c r="Q8" s="54">
        <v>5</v>
      </c>
      <c r="R8" s="54">
        <v>129</v>
      </c>
      <c r="S8" s="55">
        <v>0.5</v>
      </c>
    </row>
    <row r="9" spans="2:19" ht="15">
      <c r="B9" s="35" t="s">
        <v>29</v>
      </c>
      <c r="Q9" s="54">
        <v>6</v>
      </c>
      <c r="R9" s="54">
        <v>183</v>
      </c>
      <c r="S9" s="55">
        <v>0.4</v>
      </c>
    </row>
    <row r="10" spans="2:19" ht="15">
      <c r="B10" s="36"/>
      <c r="Q10" s="54">
        <v>7</v>
      </c>
      <c r="R10" s="54">
        <v>243</v>
      </c>
      <c r="S10" s="55">
        <v>0.3</v>
      </c>
    </row>
    <row r="11" spans="2:19" ht="15">
      <c r="B11" s="34" t="s">
        <v>21</v>
      </c>
      <c r="Q11" s="54">
        <v>8</v>
      </c>
      <c r="R11" s="54">
        <v>324</v>
      </c>
      <c r="S11" s="55">
        <v>0.2</v>
      </c>
    </row>
    <row r="12" spans="2:19" ht="15">
      <c r="B12" s="35" t="s">
        <v>34</v>
      </c>
      <c r="Q12" s="54">
        <v>9</v>
      </c>
      <c r="R12" s="54">
        <v>405</v>
      </c>
      <c r="S12" s="55">
        <v>0.12</v>
      </c>
    </row>
    <row r="13" spans="2:19" ht="15">
      <c r="B13" s="35" t="s">
        <v>35</v>
      </c>
      <c r="Q13" s="54">
        <v>10</v>
      </c>
      <c r="R13" s="54">
        <f>C27</f>
        <v>495</v>
      </c>
      <c r="S13" s="55">
        <v>0.05</v>
      </c>
    </row>
    <row r="14" ht="15">
      <c r="B14" s="35" t="s">
        <v>36</v>
      </c>
    </row>
    <row r="15" ht="15">
      <c r="B15" s="35"/>
    </row>
    <row r="16" ht="4" customHeight="1"/>
    <row r="17" spans="2:18" s="32" customFormat="1" ht="15">
      <c r="B17" s="37" t="s">
        <v>19</v>
      </c>
      <c r="C17" s="37" t="s">
        <v>27</v>
      </c>
      <c r="D17" s="37">
        <v>1</v>
      </c>
      <c r="E17" s="37">
        <v>2</v>
      </c>
      <c r="F17" s="37">
        <v>3</v>
      </c>
      <c r="G17" s="37">
        <v>4</v>
      </c>
      <c r="H17" s="37">
        <v>5</v>
      </c>
      <c r="I17" s="37">
        <v>6</v>
      </c>
      <c r="J17" s="37">
        <v>7</v>
      </c>
      <c r="K17" s="37">
        <v>8</v>
      </c>
      <c r="L17" s="37">
        <v>9</v>
      </c>
      <c r="M17" s="37">
        <v>10</v>
      </c>
      <c r="N17" s="37">
        <v>11</v>
      </c>
      <c r="O17" s="41"/>
      <c r="Q17" s="31"/>
      <c r="R17" s="52"/>
    </row>
    <row r="18" spans="2:18" ht="15">
      <c r="B18" s="35" t="s">
        <v>68</v>
      </c>
      <c r="C18" s="37">
        <v>9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42"/>
      <c r="Q18" s="32"/>
      <c r="R18" s="53"/>
    </row>
    <row r="19" spans="2:15" ht="15">
      <c r="B19" s="35" t="s">
        <v>37</v>
      </c>
      <c r="C19" s="37">
        <v>9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42"/>
    </row>
    <row r="20" spans="2:15" ht="15">
      <c r="B20" s="35" t="s">
        <v>18</v>
      </c>
      <c r="C20" s="37">
        <v>9</v>
      </c>
      <c r="D20" s="33"/>
      <c r="E20" s="33">
        <v>3</v>
      </c>
      <c r="F20" s="33">
        <v>1</v>
      </c>
      <c r="G20" s="33"/>
      <c r="H20" s="33"/>
      <c r="I20" s="33"/>
      <c r="J20" s="33"/>
      <c r="K20" s="33"/>
      <c r="L20" s="33"/>
      <c r="M20" s="33"/>
      <c r="N20" s="33"/>
      <c r="O20" s="42"/>
    </row>
    <row r="21" spans="2:15" ht="15">
      <c r="B21" s="35" t="s">
        <v>20</v>
      </c>
      <c r="C21" s="37">
        <v>9</v>
      </c>
      <c r="D21" s="33">
        <v>3</v>
      </c>
      <c r="E21" s="33">
        <v>1</v>
      </c>
      <c r="F21" s="33"/>
      <c r="G21" s="33"/>
      <c r="H21" s="33"/>
      <c r="I21" s="33"/>
      <c r="J21" s="33"/>
      <c r="K21" s="33"/>
      <c r="L21" s="33"/>
      <c r="M21" s="33"/>
      <c r="N21" s="33"/>
      <c r="O21" s="42"/>
    </row>
    <row r="22" spans="2:15" ht="15">
      <c r="B22" s="35" t="s">
        <v>69</v>
      </c>
      <c r="C22" s="37">
        <v>9</v>
      </c>
      <c r="D22" s="33"/>
      <c r="E22" s="33"/>
      <c r="F22" s="33">
        <v>9</v>
      </c>
      <c r="G22" s="33"/>
      <c r="H22" s="33"/>
      <c r="I22" s="33"/>
      <c r="J22" s="33"/>
      <c r="K22" s="33"/>
      <c r="L22" s="33"/>
      <c r="M22" s="33"/>
      <c r="N22" s="33"/>
      <c r="O22" s="42"/>
    </row>
    <row r="23" spans="2:15" ht="15">
      <c r="B23" s="35" t="s">
        <v>2</v>
      </c>
      <c r="C23" s="37">
        <v>3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42"/>
    </row>
    <row r="24" spans="2:15" ht="15">
      <c r="B24" s="35" t="s">
        <v>40</v>
      </c>
      <c r="C24" s="37">
        <v>3</v>
      </c>
      <c r="D24" s="33">
        <v>9</v>
      </c>
      <c r="E24" s="33">
        <v>3</v>
      </c>
      <c r="F24" s="33"/>
      <c r="G24" s="33"/>
      <c r="H24" s="33"/>
      <c r="I24" s="33"/>
      <c r="J24" s="33"/>
      <c r="K24" s="33"/>
      <c r="L24" s="33"/>
      <c r="M24" s="33"/>
      <c r="N24" s="33"/>
      <c r="O24" s="42"/>
    </row>
    <row r="25" spans="2:15" ht="15">
      <c r="B25" s="35" t="s">
        <v>70</v>
      </c>
      <c r="C25" s="37">
        <v>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42"/>
    </row>
    <row r="26" spans="2:15" ht="15">
      <c r="B26" s="35" t="s">
        <v>23</v>
      </c>
      <c r="C26" s="37">
        <v>1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42"/>
    </row>
    <row r="27" spans="2:18" s="30" customFormat="1" ht="15">
      <c r="B27" s="38" t="s">
        <v>71</v>
      </c>
      <c r="C27" s="37">
        <f>9*SUM(C18:C26)</f>
        <v>495</v>
      </c>
      <c r="D27" s="50">
        <f aca="true" t="shared" si="0" ref="D27:N27">SUMPRODUCT($C$18:$C$26,D18:D26)</f>
        <v>54</v>
      </c>
      <c r="E27" s="50">
        <f t="shared" si="0"/>
        <v>45</v>
      </c>
      <c r="F27" s="50">
        <f t="shared" si="0"/>
        <v>90</v>
      </c>
      <c r="G27" s="50">
        <f t="shared" si="0"/>
        <v>0</v>
      </c>
      <c r="H27" s="50">
        <f t="shared" si="0"/>
        <v>0</v>
      </c>
      <c r="I27" s="50">
        <f t="shared" si="0"/>
        <v>0</v>
      </c>
      <c r="J27" s="50">
        <f t="shared" si="0"/>
        <v>0</v>
      </c>
      <c r="K27" s="50">
        <f t="shared" si="0"/>
        <v>0</v>
      </c>
      <c r="L27" s="50">
        <f t="shared" si="0"/>
        <v>0</v>
      </c>
      <c r="M27" s="50">
        <f t="shared" si="0"/>
        <v>0</v>
      </c>
      <c r="N27" s="50">
        <f t="shared" si="0"/>
        <v>0</v>
      </c>
      <c r="O27" s="43"/>
      <c r="Q27" s="31"/>
      <c r="R27" s="52"/>
    </row>
    <row r="28" spans="2:18" s="30" customFormat="1" ht="15">
      <c r="B28" s="38" t="s">
        <v>26</v>
      </c>
      <c r="C28" s="37"/>
      <c r="D28" s="39">
        <f>IF(D27&lt;=$R$4,$S$4,IF(D27&lt;=$R$5,$S$5,IF(D27&lt;=$R$6,$S$6,IF(D27&lt;=$R$7,$S$7,IF(D27&lt;=$R$8,$S$8,IF(D27&lt;=$R$9,$S$9,IF(D27&lt;=$R$10,$S$10,IF(D27&lt;=$R$11,$S$11,IF(D27&lt;=$R$12,$S$12,$S$13)))))))))</f>
        <v>0.7</v>
      </c>
      <c r="E28" s="39">
        <f aca="true" t="shared" si="1" ref="E28:N28">IF(E27&lt;=$R$4,$S$4,IF(E27&lt;=$R$5,$S$5,IF(E27&lt;=$R$6,$S$6,IF(E27&lt;=$R$7,$S$7,IF(E27&lt;=$R$8,$S$8,IF(E27&lt;=$R$9,$S$9,IF(E27&lt;=$R$10,$S$10,IF(E27&lt;=$R$11,$S$11,IF(E27&lt;=$R$12,$S$12,$S$13)))))))))</f>
        <v>0.7</v>
      </c>
      <c r="F28" s="39">
        <f t="shared" si="1"/>
        <v>0.6</v>
      </c>
      <c r="G28" s="39">
        <f t="shared" si="1"/>
        <v>0.95</v>
      </c>
      <c r="H28" s="39">
        <f t="shared" si="1"/>
        <v>0.95</v>
      </c>
      <c r="I28" s="39">
        <f t="shared" si="1"/>
        <v>0.95</v>
      </c>
      <c r="J28" s="39">
        <f t="shared" si="1"/>
        <v>0.95</v>
      </c>
      <c r="K28" s="39">
        <f t="shared" si="1"/>
        <v>0.95</v>
      </c>
      <c r="L28" s="39">
        <f t="shared" si="1"/>
        <v>0.95</v>
      </c>
      <c r="M28" s="39">
        <f t="shared" si="1"/>
        <v>0.95</v>
      </c>
      <c r="N28" s="39">
        <f t="shared" si="1"/>
        <v>0.95</v>
      </c>
      <c r="O28" s="43"/>
      <c r="Q28" s="32"/>
      <c r="R28" s="53"/>
    </row>
    <row r="29" spans="17:18" ht="15">
      <c r="Q29" s="32"/>
      <c r="R29" s="53"/>
    </row>
  </sheetData>
  <mergeCells count="1">
    <mergeCell ref="B2:B4"/>
  </mergeCells>
  <conditionalFormatting sqref="D18:N26">
    <cfRule type="colorScale" priority="1">
      <colorScale>
        <cfvo type="num" val="1"/>
        <cfvo type="num" val="3"/>
        <cfvo type="num" val="9"/>
        <color rgb="FFA2EE5B"/>
        <color rgb="FFFFFF99"/>
        <color rgb="FFFF3C4B"/>
      </colorScale>
    </cfRule>
  </conditionalFormatting>
  <printOptions/>
  <pageMargins left="0.7" right="0.7" top="0.75" bottom="0.75" header="0.3" footer="0.3"/>
  <pageSetup horizontalDpi="600" verticalDpi="6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94BCF-9DBA-B643-BB7A-D4058467A7E6}">
  <dimension ref="B2:S29"/>
  <sheetViews>
    <sheetView showGridLines="0" showRowColHeaders="0" tabSelected="1" zoomScale="155" zoomScaleNormal="155" workbookViewId="0" topLeftCell="A1">
      <selection activeCell="E30" sqref="E30"/>
    </sheetView>
  </sheetViews>
  <sheetFormatPr defaultColWidth="11.421875" defaultRowHeight="15"/>
  <cols>
    <col min="1" max="1" width="1.8515625" style="0" customWidth="1"/>
    <col min="2" max="2" width="30.7109375" style="0" customWidth="1"/>
    <col min="3" max="3" width="9.28125" style="31" customWidth="1"/>
    <col min="4" max="14" width="7.421875" style="31" customWidth="1"/>
    <col min="15" max="15" width="2.00390625" style="0" customWidth="1"/>
    <col min="16" max="16" width="1.7109375" style="0" customWidth="1"/>
    <col min="17" max="17" width="6.8515625" style="31" customWidth="1"/>
    <col min="18" max="18" width="9.00390625" style="52" customWidth="1"/>
  </cols>
  <sheetData>
    <row r="1" ht="15" customHeight="1"/>
    <row r="2" ht="15">
      <c r="B2" s="58" t="s">
        <v>32</v>
      </c>
    </row>
    <row r="3" spans="2:19" ht="15">
      <c r="B3" s="59"/>
      <c r="Q3" s="37" t="s">
        <v>7</v>
      </c>
      <c r="R3" s="37" t="s">
        <v>72</v>
      </c>
      <c r="S3" s="51" t="s">
        <v>73</v>
      </c>
    </row>
    <row r="4" spans="2:19" ht="15">
      <c r="B4" s="59"/>
      <c r="Q4" s="54">
        <v>1</v>
      </c>
      <c r="R4" s="54">
        <v>18</v>
      </c>
      <c r="S4" s="55">
        <v>0.95</v>
      </c>
    </row>
    <row r="5" spans="2:19" ht="15">
      <c r="B5" s="34" t="s">
        <v>33</v>
      </c>
      <c r="Q5" s="54">
        <v>2</v>
      </c>
      <c r="R5" s="54">
        <v>30</v>
      </c>
      <c r="S5" s="55">
        <v>0.8</v>
      </c>
    </row>
    <row r="6" spans="2:19" ht="15">
      <c r="B6" s="35" t="s">
        <v>30</v>
      </c>
      <c r="Q6" s="54">
        <v>3</v>
      </c>
      <c r="R6" s="54">
        <v>57</v>
      </c>
      <c r="S6" s="55">
        <v>0.7</v>
      </c>
    </row>
    <row r="7" spans="2:19" ht="15">
      <c r="B7" s="35" t="s">
        <v>31</v>
      </c>
      <c r="Q7" s="54">
        <v>4</v>
      </c>
      <c r="R7" s="54">
        <v>91</v>
      </c>
      <c r="S7" s="55">
        <v>0.6</v>
      </c>
    </row>
    <row r="8" spans="2:19" ht="15">
      <c r="B8" s="35" t="s">
        <v>28</v>
      </c>
      <c r="Q8" s="54">
        <v>5</v>
      </c>
      <c r="R8" s="54">
        <v>129</v>
      </c>
      <c r="S8" s="55">
        <v>0.5</v>
      </c>
    </row>
    <row r="9" spans="2:19" ht="15">
      <c r="B9" s="35" t="s">
        <v>29</v>
      </c>
      <c r="Q9" s="54">
        <v>6</v>
      </c>
      <c r="R9" s="54">
        <v>183</v>
      </c>
      <c r="S9" s="55">
        <v>0.4</v>
      </c>
    </row>
    <row r="10" spans="2:19" ht="15">
      <c r="B10" s="36"/>
      <c r="Q10" s="54">
        <v>7</v>
      </c>
      <c r="R10" s="54">
        <v>243</v>
      </c>
      <c r="S10" s="55">
        <v>0.3</v>
      </c>
    </row>
    <row r="11" spans="2:19" ht="15">
      <c r="B11" s="34" t="s">
        <v>21</v>
      </c>
      <c r="Q11" s="54">
        <v>8</v>
      </c>
      <c r="R11" s="54">
        <v>324</v>
      </c>
      <c r="S11" s="55">
        <v>0.2</v>
      </c>
    </row>
    <row r="12" spans="2:19" ht="15">
      <c r="B12" s="35" t="s">
        <v>34</v>
      </c>
      <c r="Q12" s="54">
        <v>9</v>
      </c>
      <c r="R12" s="54">
        <v>405</v>
      </c>
      <c r="S12" s="55">
        <v>0.12</v>
      </c>
    </row>
    <row r="13" spans="2:19" ht="15">
      <c r="B13" s="35" t="s">
        <v>35</v>
      </c>
      <c r="Q13" s="54">
        <v>10</v>
      </c>
      <c r="R13" s="54">
        <f>C27</f>
        <v>495</v>
      </c>
      <c r="S13" s="55">
        <v>0.05</v>
      </c>
    </row>
    <row r="14" ht="15">
      <c r="B14" s="35" t="s">
        <v>36</v>
      </c>
    </row>
    <row r="15" ht="15">
      <c r="B15" s="35"/>
    </row>
    <row r="16" ht="4" customHeight="1"/>
    <row r="17" spans="2:18" s="32" customFormat="1" ht="15">
      <c r="B17" s="37" t="s">
        <v>19</v>
      </c>
      <c r="C17" s="37" t="s">
        <v>27</v>
      </c>
      <c r="D17" s="37">
        <v>1</v>
      </c>
      <c r="E17" s="37">
        <v>2</v>
      </c>
      <c r="F17" s="37">
        <v>3</v>
      </c>
      <c r="G17" s="37">
        <v>4</v>
      </c>
      <c r="H17" s="37">
        <v>5</v>
      </c>
      <c r="I17" s="37">
        <v>6</v>
      </c>
      <c r="J17" s="37">
        <v>7</v>
      </c>
      <c r="K17" s="37">
        <v>8</v>
      </c>
      <c r="L17" s="37">
        <v>9</v>
      </c>
      <c r="M17" s="37">
        <v>10</v>
      </c>
      <c r="N17" s="37">
        <v>11</v>
      </c>
      <c r="O17" s="41"/>
      <c r="Q17" s="31"/>
      <c r="R17" s="52"/>
    </row>
    <row r="18" spans="2:18" ht="15">
      <c r="B18" s="35" t="s">
        <v>68</v>
      </c>
      <c r="C18" s="37">
        <v>9</v>
      </c>
      <c r="D18" s="33"/>
      <c r="E18" s="33"/>
      <c r="F18" s="33"/>
      <c r="G18" s="33"/>
      <c r="H18" s="33"/>
      <c r="I18" s="33"/>
      <c r="J18" s="33"/>
      <c r="K18" s="33"/>
      <c r="L18" s="33">
        <v>9</v>
      </c>
      <c r="M18" s="33"/>
      <c r="N18" s="33"/>
      <c r="O18" s="42"/>
      <c r="Q18" s="32"/>
      <c r="R18" s="53"/>
    </row>
    <row r="19" spans="2:15" ht="15">
      <c r="B19" s="35" t="s">
        <v>37</v>
      </c>
      <c r="C19" s="37">
        <v>9</v>
      </c>
      <c r="D19" s="33"/>
      <c r="E19" s="33"/>
      <c r="F19" s="33"/>
      <c r="G19" s="33"/>
      <c r="H19" s="33"/>
      <c r="I19" s="33">
        <v>3</v>
      </c>
      <c r="J19" s="33">
        <v>3</v>
      </c>
      <c r="K19" s="33">
        <v>1</v>
      </c>
      <c r="L19" s="33">
        <v>1</v>
      </c>
      <c r="M19" s="33"/>
      <c r="N19" s="33">
        <v>9</v>
      </c>
      <c r="O19" s="42"/>
    </row>
    <row r="20" spans="2:15" ht="15">
      <c r="B20" s="35" t="s">
        <v>18</v>
      </c>
      <c r="C20" s="37">
        <v>9</v>
      </c>
      <c r="D20" s="33">
        <v>3</v>
      </c>
      <c r="E20" s="33">
        <v>3</v>
      </c>
      <c r="F20" s="33"/>
      <c r="G20" s="33"/>
      <c r="H20" s="33">
        <v>1</v>
      </c>
      <c r="I20" s="33">
        <v>1</v>
      </c>
      <c r="J20" s="33">
        <v>1</v>
      </c>
      <c r="K20" s="33"/>
      <c r="L20" s="33">
        <v>1</v>
      </c>
      <c r="M20" s="33"/>
      <c r="N20" s="33"/>
      <c r="O20" s="42"/>
    </row>
    <row r="21" spans="2:15" ht="15">
      <c r="B21" s="35" t="s">
        <v>20</v>
      </c>
      <c r="C21" s="37">
        <v>9</v>
      </c>
      <c r="D21" s="33">
        <v>9</v>
      </c>
      <c r="E21" s="33">
        <v>3</v>
      </c>
      <c r="F21" s="33">
        <v>1</v>
      </c>
      <c r="G21" s="33"/>
      <c r="H21" s="33"/>
      <c r="I21" s="33"/>
      <c r="J21" s="33">
        <v>1</v>
      </c>
      <c r="K21" s="33"/>
      <c r="L21" s="33"/>
      <c r="M21" s="33"/>
      <c r="N21" s="33"/>
      <c r="O21" s="42"/>
    </row>
    <row r="22" spans="2:15" ht="15">
      <c r="B22" s="35" t="s">
        <v>69</v>
      </c>
      <c r="C22" s="37">
        <v>9</v>
      </c>
      <c r="D22" s="33">
        <v>3</v>
      </c>
      <c r="E22" s="33">
        <v>3</v>
      </c>
      <c r="F22" s="33">
        <v>1</v>
      </c>
      <c r="G22" s="33">
        <v>3</v>
      </c>
      <c r="H22" s="33">
        <v>3</v>
      </c>
      <c r="I22" s="33">
        <v>3</v>
      </c>
      <c r="J22" s="33">
        <v>9</v>
      </c>
      <c r="K22" s="33">
        <v>3</v>
      </c>
      <c r="L22" s="33">
        <v>3</v>
      </c>
      <c r="M22" s="33">
        <v>1</v>
      </c>
      <c r="N22" s="33">
        <v>1</v>
      </c>
      <c r="O22" s="42"/>
    </row>
    <row r="23" spans="2:15" ht="15">
      <c r="B23" s="35" t="s">
        <v>2</v>
      </c>
      <c r="C23" s="37">
        <v>3</v>
      </c>
      <c r="D23" s="33">
        <v>3</v>
      </c>
      <c r="E23" s="33">
        <v>3</v>
      </c>
      <c r="F23" s="33">
        <v>1</v>
      </c>
      <c r="G23" s="33"/>
      <c r="H23" s="33">
        <v>3</v>
      </c>
      <c r="I23" s="33">
        <v>3</v>
      </c>
      <c r="J23" s="33">
        <v>3</v>
      </c>
      <c r="K23" s="33">
        <v>3</v>
      </c>
      <c r="L23" s="33">
        <v>1</v>
      </c>
      <c r="M23" s="33">
        <v>1</v>
      </c>
      <c r="N23" s="33"/>
      <c r="O23" s="42"/>
    </row>
    <row r="24" spans="2:15" ht="15">
      <c r="B24" s="35" t="s">
        <v>40</v>
      </c>
      <c r="C24" s="37">
        <v>3</v>
      </c>
      <c r="D24" s="33">
        <v>3</v>
      </c>
      <c r="E24" s="33">
        <v>1</v>
      </c>
      <c r="F24" s="33">
        <v>1</v>
      </c>
      <c r="G24" s="33">
        <v>1</v>
      </c>
      <c r="H24" s="33"/>
      <c r="I24" s="33"/>
      <c r="J24" s="33"/>
      <c r="K24" s="33"/>
      <c r="L24" s="33"/>
      <c r="M24" s="33"/>
      <c r="N24" s="33"/>
      <c r="O24" s="42"/>
    </row>
    <row r="25" spans="2:15" ht="15">
      <c r="B25" s="35" t="s">
        <v>70</v>
      </c>
      <c r="C25" s="37">
        <v>3</v>
      </c>
      <c r="D25" s="33"/>
      <c r="E25" s="33"/>
      <c r="F25" s="33"/>
      <c r="G25" s="33"/>
      <c r="H25" s="33"/>
      <c r="I25" s="33"/>
      <c r="J25" s="33"/>
      <c r="K25" s="33"/>
      <c r="L25" s="33">
        <v>1</v>
      </c>
      <c r="M25" s="33">
        <v>1</v>
      </c>
      <c r="N25" s="33">
        <v>1</v>
      </c>
      <c r="O25" s="42"/>
    </row>
    <row r="26" spans="2:15" ht="15">
      <c r="B26" s="35" t="s">
        <v>23</v>
      </c>
      <c r="C26" s="37">
        <v>1</v>
      </c>
      <c r="D26" s="33"/>
      <c r="E26" s="33"/>
      <c r="F26" s="33"/>
      <c r="G26" s="33"/>
      <c r="H26" s="33"/>
      <c r="I26" s="33"/>
      <c r="J26" s="33"/>
      <c r="K26" s="33"/>
      <c r="L26" s="33">
        <v>3</v>
      </c>
      <c r="M26" s="33">
        <v>3</v>
      </c>
      <c r="N26" s="33">
        <v>1</v>
      </c>
      <c r="O26" s="42"/>
    </row>
    <row r="27" spans="2:18" s="30" customFormat="1" ht="15">
      <c r="B27" s="38" t="s">
        <v>71</v>
      </c>
      <c r="C27" s="37">
        <f>9*SUM(C18:C26)</f>
        <v>495</v>
      </c>
      <c r="D27" s="50">
        <f aca="true" t="shared" si="0" ref="D27:N27">SUMPRODUCT($C$18:$C$26,D18:D26)</f>
        <v>153</v>
      </c>
      <c r="E27" s="50">
        <f t="shared" si="0"/>
        <v>93</v>
      </c>
      <c r="F27" s="50">
        <f t="shared" si="0"/>
        <v>24</v>
      </c>
      <c r="G27" s="50">
        <f t="shared" si="0"/>
        <v>30</v>
      </c>
      <c r="H27" s="50">
        <f t="shared" si="0"/>
        <v>45</v>
      </c>
      <c r="I27" s="50">
        <f t="shared" si="0"/>
        <v>72</v>
      </c>
      <c r="J27" s="50">
        <f t="shared" si="0"/>
        <v>135</v>
      </c>
      <c r="K27" s="50">
        <f t="shared" si="0"/>
        <v>45</v>
      </c>
      <c r="L27" s="50">
        <f t="shared" si="0"/>
        <v>135</v>
      </c>
      <c r="M27" s="50">
        <f t="shared" si="0"/>
        <v>18</v>
      </c>
      <c r="N27" s="50">
        <f t="shared" si="0"/>
        <v>94</v>
      </c>
      <c r="O27" s="43"/>
      <c r="Q27" s="31"/>
      <c r="R27" s="52"/>
    </row>
    <row r="28" spans="2:18" s="30" customFormat="1" ht="15">
      <c r="B28" s="38" t="s">
        <v>26</v>
      </c>
      <c r="C28" s="37"/>
      <c r="D28" s="39">
        <f>IF(D27&lt;=$R$4,$S$4,IF(D27&lt;=$R$5,$S$5,IF(D27&lt;=$R$6,$S$6,IF(D27&lt;=$R$7,$S$7,IF(D27&lt;=$R$8,$S$8,IF(D27&lt;=$R$9,$S$9,IF(D27&lt;=$R$10,$S$10,IF(D27&lt;=$R$11,$S$11,IF(D27&lt;=$R$12,$S$12,$S$13)))))))))</f>
        <v>0.4</v>
      </c>
      <c r="E28" s="39">
        <f aca="true" t="shared" si="1" ref="E28:N28">IF(E27&lt;=$R$4,$S$4,IF(E27&lt;=$R$5,$S$5,IF(E27&lt;=$R$6,$S$6,IF(E27&lt;=$R$7,$S$7,IF(E27&lt;=$R$8,$S$8,IF(E27&lt;=$R$9,$S$9,IF(E27&lt;=$R$10,$S$10,IF(E27&lt;=$R$11,$S$11,IF(E27&lt;=$R$12,$S$12,$S$13)))))))))</f>
        <v>0.5</v>
      </c>
      <c r="F28" s="39">
        <f t="shared" si="1"/>
        <v>0.8</v>
      </c>
      <c r="G28" s="39">
        <f t="shared" si="1"/>
        <v>0.8</v>
      </c>
      <c r="H28" s="39">
        <f t="shared" si="1"/>
        <v>0.7</v>
      </c>
      <c r="I28" s="39">
        <f t="shared" si="1"/>
        <v>0.6</v>
      </c>
      <c r="J28" s="39">
        <f t="shared" si="1"/>
        <v>0.4</v>
      </c>
      <c r="K28" s="39">
        <f t="shared" si="1"/>
        <v>0.7</v>
      </c>
      <c r="L28" s="39">
        <f t="shared" si="1"/>
        <v>0.4</v>
      </c>
      <c r="M28" s="39">
        <f t="shared" si="1"/>
        <v>0.95</v>
      </c>
      <c r="N28" s="39">
        <f t="shared" si="1"/>
        <v>0.5</v>
      </c>
      <c r="O28" s="43"/>
      <c r="Q28" s="32"/>
      <c r="R28" s="53"/>
    </row>
    <row r="29" spans="17:18" ht="15">
      <c r="Q29" s="32"/>
      <c r="R29" s="53"/>
    </row>
  </sheetData>
  <mergeCells count="1">
    <mergeCell ref="B2:B4"/>
  </mergeCells>
  <conditionalFormatting sqref="D18:N26">
    <cfRule type="colorScale" priority="1">
      <colorScale>
        <cfvo type="num" val="1"/>
        <cfvo type="num" val="3"/>
        <cfvo type="num" val="9"/>
        <color rgb="FFA2EE5B"/>
        <color rgb="FFFFFF99"/>
        <color rgb="FFFF3C4B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Дмухайло Ольга Викторовна</dc:creator>
  <cp:keywords/>
  <dc:description/>
  <cp:lastModifiedBy>Microsoft Office User</cp:lastModifiedBy>
  <cp:lastPrinted>2011-05-31T10:55:39Z</cp:lastPrinted>
  <dcterms:created xsi:type="dcterms:W3CDTF">2011-05-20T01:57:21Z</dcterms:created>
  <dcterms:modified xsi:type="dcterms:W3CDTF">2021-09-15T06:01:19Z</dcterms:modified>
  <cp:category/>
  <cp:version/>
  <cp:contentType/>
  <cp:contentStatus/>
</cp:coreProperties>
</file>